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6380" windowHeight="8190" tabRatio="500"/>
  </bookViews>
  <sheets>
    <sheet name="Листы1-5" sheetId="1" r:id="rId1"/>
    <sheet name="Листы6-8" sheetId="2" r:id="rId2"/>
    <sheet name="Лист9" sheetId="3" r:id="rId3"/>
  </sheets>
  <definedNames>
    <definedName name="_xlnm.Print_Titles" localSheetId="0">'Листы1-5'!$30:$36</definedName>
    <definedName name="_xlnm.Print_Titles" localSheetId="1">'Листы6-8'!$3:$8</definedName>
  </definedNames>
  <calcPr calcId="125725" calcOnSave="0"/>
  <extLst>
    <ext xmlns:loext="http://schemas.libreoffice.org/" uri="{7626C862-2A13-11E5-B345-FEFF819CDC9F}">
      <loext:extCalcPr stringRefSyntax="ExcelA1"/>
    </ext>
  </extLst>
</workbook>
</file>

<file path=xl/calcChain.xml><?xml version="1.0" encoding="utf-8"?>
<calcChain xmlns="http://schemas.openxmlformats.org/spreadsheetml/2006/main">
  <c r="BP72" i="1"/>
  <c r="BX31" i="2"/>
  <c r="BX9"/>
  <c r="BP160" i="1"/>
  <c r="BP56"/>
  <c r="CF77"/>
  <c r="BP146"/>
  <c r="BP75"/>
  <c r="BP37"/>
  <c r="BP161"/>
  <c r="CD9" i="2"/>
  <c r="BP138" i="1"/>
  <c r="CF138" s="1"/>
  <c r="CF44"/>
  <c r="BP43"/>
  <c r="BP40"/>
  <c r="BX40" s="1"/>
  <c r="BP73"/>
  <c r="BX42" i="2"/>
  <c r="BP156" i="1"/>
  <c r="CF156" s="1"/>
  <c r="BP135"/>
  <c r="CF146"/>
  <c r="CF140"/>
  <c r="CF139"/>
  <c r="CF143"/>
  <c r="CF136"/>
  <c r="CF114"/>
  <c r="BX114"/>
  <c r="CF80"/>
  <c r="CF82" s="1"/>
  <c r="CF43"/>
  <c r="BX37" i="2"/>
  <c r="CF155" i="1"/>
  <c r="BX155"/>
  <c r="BP109"/>
  <c r="CF110"/>
  <c r="CF109" s="1"/>
  <c r="BX110"/>
  <c r="BX109" s="1"/>
  <c r="BX82"/>
  <c r="BP82"/>
  <c r="BP129" l="1"/>
  <c r="CF40"/>
  <c r="BX55"/>
  <c r="BX39" s="1"/>
  <c r="CF56"/>
  <c r="CF55" s="1"/>
  <c r="BP55"/>
  <c r="BP39" s="1"/>
  <c r="BX156"/>
  <c r="CD42" i="2"/>
  <c r="BX66"/>
  <c r="BX64" s="1"/>
  <c r="CF135" i="1"/>
  <c r="CF129" s="1"/>
  <c r="BX135"/>
  <c r="BX129" s="1"/>
  <c r="CD37" i="2"/>
  <c r="CJ34"/>
  <c r="CF39" i="1" l="1"/>
  <c r="CF75"/>
  <c r="CF73" s="1"/>
  <c r="CF72" s="1"/>
  <c r="BX73"/>
  <c r="BX72" s="1"/>
  <c r="CD68" i="2"/>
  <c r="CJ40"/>
  <c r="CJ42" s="1"/>
  <c r="CJ37"/>
  <c r="CD64" l="1"/>
  <c r="CJ69"/>
  <c r="CJ64" l="1"/>
  <c r="CD31"/>
  <c r="CJ9" l="1"/>
  <c r="CD74"/>
  <c r="CJ31" l="1"/>
  <c r="CJ76"/>
</calcChain>
</file>

<file path=xl/sharedStrings.xml><?xml version="1.0" encoding="utf-8"?>
<sst xmlns="http://schemas.openxmlformats.org/spreadsheetml/2006/main" count="607" uniqueCount="440">
  <si>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</si>
  <si>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</si>
  <si>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</si>
  <si>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</si>
  <si>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</si>
  <si>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25 августа 2022 г.)</t>
  </si>
  <si>
    <t>Утверждаю</t>
  </si>
  <si>
    <t>(наименование должности уполномоченного лица)</t>
  </si>
  <si>
    <t>(подпись)</t>
  </si>
  <si>
    <t>(расшифровка подписи)</t>
  </si>
  <si>
    <t>«</t>
  </si>
  <si>
    <t>»</t>
  </si>
  <si>
    <t xml:space="preserve"> г.</t>
  </si>
  <si>
    <t>План финансово-хозяйственной деятельности на 20</t>
  </si>
  <si>
    <t>г.</t>
  </si>
  <si>
    <t>(на 20</t>
  </si>
  <si>
    <t>г. и плановый период 20</t>
  </si>
  <si>
    <t>24</t>
  </si>
  <si>
    <t>и 20</t>
  </si>
  <si>
    <r>
      <rPr>
        <b/>
        <sz val="12"/>
        <rFont val="Times New Roman"/>
        <family val="1"/>
        <charset val="204"/>
      </rPr>
      <t>годов</t>
    </r>
    <r>
      <rPr>
        <b/>
        <vertAlign val="superscript"/>
        <sz val="12"/>
        <rFont val="Times New Roman"/>
        <family val="1"/>
        <charset val="204"/>
      </rPr>
      <t>1</t>
    </r>
    <r>
      <rPr>
        <b/>
        <sz val="12"/>
        <rFont val="Times New Roman"/>
        <family val="1"/>
        <charset val="204"/>
      </rPr>
      <t>)</t>
    </r>
  </si>
  <si>
    <t>КОДЫ</t>
  </si>
  <si>
    <t>от «</t>
  </si>
  <si>
    <r>
      <rPr>
        <sz val="10"/>
        <rFont val="Times New Roman"/>
        <family val="1"/>
        <charset val="204"/>
      </rPr>
      <t xml:space="preserve"> г.</t>
    </r>
    <r>
      <rPr>
        <vertAlign val="superscript"/>
        <sz val="10"/>
        <rFont val="Times New Roman"/>
        <family val="1"/>
        <charset val="204"/>
      </rPr>
      <t>2</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</si>
  <si>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</si>
  <si>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</si>
  <si>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</si>
  <si>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</si>
  <si>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</si>
  <si>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</si>
  <si>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</si>
  <si>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</si>
  <si>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</si>
  <si>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</si>
  <si>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</si>
  <si>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</si>
  <si>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</si>
  <si>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</si>
  <si>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</si>
  <si>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</si>
  <si>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</si>
  <si>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</si>
  <si>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</si>
  <si>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</si>
  <si>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на 2024 г.</t>
  </si>
  <si>
    <t>за пре-</t>
  </si>
  <si>
    <t>класси-</t>
  </si>
  <si>
    <r>
      <rPr>
        <sz val="9"/>
        <rFont val="Times New Roman"/>
        <family val="1"/>
        <charset val="204"/>
      </rP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</si>
  <si>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</si>
  <si>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</si>
  <si>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</si>
  <si>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</si>
  <si>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</si>
  <si>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</si>
  <si>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</si>
  <si>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</si>
  <si>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</si>
  <si>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</si>
  <si>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</si>
  <si>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rPr>
        <sz val="9"/>
        <rFont val="Times New Roman"/>
        <family val="1"/>
        <charset val="204"/>
      </rPr>
      <t>Федерации</t>
    </r>
    <r>
      <rPr>
        <vertAlign val="superscript"/>
        <sz val="9"/>
        <rFont val="Times New Roman"/>
        <family val="1"/>
        <charset val="204"/>
      </rPr>
      <t>3</t>
    </r>
  </si>
  <si>
    <r>
      <rPr>
        <sz val="10"/>
        <rFont val="Times New Roman"/>
        <family val="1"/>
        <charset val="204"/>
      </rPr>
      <t>Остаток средств на начало текущего финансового года</t>
    </r>
    <r>
      <rPr>
        <vertAlign val="superscript"/>
        <sz val="10"/>
        <rFont val="Times New Roman"/>
        <family val="1"/>
        <charset val="204"/>
      </rPr>
      <t>5</t>
    </r>
  </si>
  <si>
    <t>0001</t>
  </si>
  <si>
    <t>х</t>
  </si>
  <si>
    <r>
      <rPr>
        <sz val="10"/>
        <rFont val="Times New Roman"/>
        <family val="1"/>
        <charset val="204"/>
      </rPr>
      <t>Остаток средств на конец текущего финансового года</t>
    </r>
    <r>
      <rPr>
        <vertAlign val="superscript"/>
        <sz val="10"/>
        <rFont val="Times New Roman"/>
        <family val="1"/>
        <charset val="204"/>
      </rPr>
      <t>5</t>
    </r>
  </si>
  <si>
    <t>0002</t>
  </si>
  <si>
    <t>Доходы, всего:</t>
  </si>
  <si>
    <t>1000</t>
  </si>
  <si>
    <t>100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</si>
  <si>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</si>
  <si>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</si>
  <si>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</si>
  <si>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</si>
  <si>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</si>
  <si>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</si>
  <si>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</si>
  <si>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</si>
  <si>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131</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</si>
  <si>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</si>
  <si>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</si>
  <si>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</si>
  <si>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</si>
  <si>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субсидии на финансовое обеспечение выполнения государственного задания</t>
  </si>
  <si>
    <t>1220</t>
  </si>
  <si>
    <t>за счет средств бюджета Федерального фонда обязательного медицинского</t>
  </si>
  <si>
    <t>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</si>
  <si>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</si>
  <si>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</si>
  <si>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</si>
  <si>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</si>
  <si>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</si>
  <si>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</si>
  <si>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</si>
  <si>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</si>
  <si>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</si>
  <si>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</si>
  <si>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</si>
  <si>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</si>
  <si>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</si>
  <si>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</si>
  <si>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</si>
  <si>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</si>
  <si>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rPr>
        <sz val="10"/>
        <rFont val="Times New Roman"/>
        <family val="1"/>
        <charset val="204"/>
      </rP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</si>
  <si>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</si>
  <si>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</si>
  <si>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</si>
  <si>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</si>
  <si>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</si>
  <si>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</si>
  <si>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</si>
  <si>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</si>
  <si>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</si>
  <si>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</si>
  <si>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</si>
  <si>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</si>
  <si>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</si>
  <si>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</si>
  <si>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</si>
  <si>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</si>
  <si>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</si>
  <si>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</si>
  <si>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</si>
  <si>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</si>
  <si>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</si>
  <si>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</si>
  <si>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</si>
  <si>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</si>
  <si>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</si>
  <si>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</si>
  <si>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</si>
  <si>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</si>
  <si>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t>
  </si>
  <si>
    <t>2150</t>
  </si>
  <si>
    <t>специальные звания</t>
  </si>
  <si>
    <t>расходы на выплаты военнослужащим и сотрудникам, имеющим специальные</t>
  </si>
  <si>
    <t>2160</t>
  </si>
  <si>
    <t>133</t>
  </si>
  <si>
    <t>звания, зависящие от размера денежного довольствия</t>
  </si>
  <si>
    <t>иные выплаты военнослужащим и сотрудникам, имеющим</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</si>
  <si>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</si>
  <si>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</si>
  <si>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</si>
  <si>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</si>
  <si>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</si>
  <si>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</si>
  <si>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</si>
  <si>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</si>
  <si>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</si>
  <si>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</si>
  <si>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</si>
  <si>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</si>
  <si>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</si>
  <si>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</si>
  <si>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</si>
  <si>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</si>
  <si>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</si>
  <si>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</si>
  <si>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</si>
  <si>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</si>
  <si>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</si>
  <si>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</si>
  <si>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</si>
  <si>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</si>
  <si>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</si>
  <si>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</si>
  <si>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</si>
  <si>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</si>
  <si>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</si>
  <si>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</si>
  <si>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</si>
  <si>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</si>
  <si>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</si>
  <si>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</si>
  <si>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</si>
  <si>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</si>
  <si>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</si>
  <si>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</si>
  <si>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</si>
  <si>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</si>
  <si>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</si>
  <si>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</si>
  <si>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</si>
  <si>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</si>
  <si>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</si>
  <si>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</si>
  <si>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</si>
  <si>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</si>
  <si>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</si>
  <si>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</si>
  <si>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</si>
  <si>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</si>
  <si>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t>
  </si>
  <si>
    <t>2430</t>
  </si>
  <si>
    <t>634</t>
  </si>
  <si>
    <t>бюджетных и автономных учреждений)</t>
  </si>
  <si>
    <t>гранты, предоставляемые другим организациям и физическим лицам</t>
  </si>
  <si>
    <t>2440</t>
  </si>
  <si>
    <t>810</t>
  </si>
  <si>
    <t>взносы в международные организации</t>
  </si>
  <si>
    <t>2450</t>
  </si>
  <si>
    <t>862</t>
  </si>
  <si>
    <t xml:space="preserve">платежи в целях обеспечения реализации соглашений с правительствами </t>
  </si>
  <si>
    <t>2460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</si>
  <si>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</si>
  <si>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</si>
  <si>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</si>
  <si>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</si>
  <si>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</si>
  <si>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</si>
  <si>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</si>
  <si>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</si>
  <si>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rPr>
        <sz val="10"/>
        <rFont val="Times New Roman"/>
        <family val="1"/>
        <charset val="204"/>
      </rP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</si>
  <si>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</si>
  <si>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</si>
  <si>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</si>
  <si>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опытно-конструкторских</t>
  </si>
  <si>
    <t>и технологических работ</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</si>
  <si>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</si>
  <si>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</si>
  <si>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</si>
  <si>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</si>
  <si>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t>
  </si>
  <si>
    <t>2640</t>
  </si>
  <si>
    <t>244</t>
  </si>
  <si>
    <t>2641</t>
  </si>
  <si>
    <t>221</t>
  </si>
  <si>
    <t>2642</t>
  </si>
  <si>
    <t>223</t>
  </si>
  <si>
    <t>225</t>
  </si>
  <si>
    <t>2644</t>
  </si>
  <si>
    <t>226</t>
  </si>
  <si>
    <t>2645</t>
  </si>
  <si>
    <t>2646</t>
  </si>
  <si>
    <t>2647</t>
  </si>
  <si>
    <t>346</t>
  </si>
  <si>
    <t>2648</t>
  </si>
  <si>
    <t>310</t>
  </si>
  <si>
    <t>закупку товаров, работ, услуг в целях создания, развития, эксплуатации</t>
  </si>
  <si>
    <t>2650</t>
  </si>
  <si>
    <t>246</t>
  </si>
  <si>
    <t>и вывода из эксплуатации государственных информационных систем</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</si>
  <si>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</si>
  <si>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</si>
  <si>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</si>
  <si>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</si>
  <si>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</si>
  <si>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</si>
  <si>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</si>
  <si>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</si>
  <si>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</si>
  <si>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</si>
  <si>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</si>
  <si>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</si>
  <si>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</si>
  <si>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</si>
  <si>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</si>
  <si>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</si>
  <si>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</si>
  <si>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</si>
  <si>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rPr>
        <b/>
        <sz val="10"/>
        <rFont val="Times New Roman"/>
        <family val="1"/>
        <charset val="204"/>
      </rPr>
      <t>Выплаты, уменьшающие доход, всего</t>
    </r>
    <r>
      <rPr>
        <b/>
        <vertAlign val="superscript"/>
        <sz val="10"/>
        <rFont val="Times New Roman"/>
        <family val="1"/>
        <charset val="204"/>
      </rPr>
      <t>8</t>
    </r>
  </si>
  <si>
    <t>3000</t>
  </si>
  <si>
    <t>3010</t>
  </si>
  <si>
    <r>
      <rPr>
        <sz val="10"/>
        <rFont val="Times New Roman"/>
        <family val="1"/>
        <charset val="204"/>
      </rPr>
      <t>налог на прибыль</t>
    </r>
    <r>
      <rPr>
        <vertAlign val="superscript"/>
        <sz val="10"/>
        <rFont val="Times New Roman"/>
        <family val="1"/>
        <charset val="204"/>
      </rPr>
      <t>8</t>
    </r>
  </si>
  <si>
    <r>
      <rPr>
        <sz val="10"/>
        <rFont val="Times New Roman"/>
        <family val="1"/>
        <charset val="204"/>
      </rPr>
      <t>налог на добавленную стоимость</t>
    </r>
    <r>
      <rPr>
        <vertAlign val="superscript"/>
        <sz val="10"/>
        <rFont val="Times New Roman"/>
        <family val="1"/>
        <charset val="204"/>
      </rPr>
      <t>8</t>
    </r>
  </si>
  <si>
    <t>3020</t>
  </si>
  <si>
    <r>
      <rPr>
        <sz val="10"/>
        <rFont val="Times New Roman"/>
        <family val="1"/>
        <charset val="204"/>
      </rPr>
      <t>прочие налоги, уменьшающие доход</t>
    </r>
    <r>
      <rPr>
        <vertAlign val="superscript"/>
        <sz val="10"/>
        <rFont val="Times New Roman"/>
        <family val="1"/>
        <charset val="204"/>
      </rPr>
      <t>8</t>
    </r>
  </si>
  <si>
    <t>3030</t>
  </si>
  <si>
    <r>
      <rPr>
        <b/>
        <sz val="10"/>
        <rFont val="Times New Roman"/>
        <family val="1"/>
        <charset val="204"/>
      </rPr>
      <t>Прочие выплаты, всего</t>
    </r>
    <r>
      <rPr>
        <b/>
        <vertAlign val="superscript"/>
        <sz val="10"/>
        <rFont val="Times New Roman"/>
        <family val="1"/>
        <charset val="204"/>
      </rPr>
      <t>9</t>
    </r>
  </si>
  <si>
    <t>4000</t>
  </si>
  <si>
    <t>4010</t>
  </si>
  <si>
    <t>610</t>
  </si>
  <si>
    <t>возврат в бюджет средств субсидии</t>
  </si>
  <si>
    <r>
      <rPr>
        <vertAlign val="superscript"/>
        <sz val="8"/>
        <rFont val="Times New Roman"/>
        <family val="1"/>
        <charset val="204"/>
      </rPr>
      <t>1</t>
    </r>
    <r>
      <rPr>
        <sz val="8"/>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</si>
  <si>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8"/>
        <rFont val="Times New Roman"/>
        <family val="1"/>
        <charset val="204"/>
      </rP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</si>
  <si>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rFont val="Times New Roman"/>
        <family val="1"/>
        <charset val="204"/>
      </rP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</si>
  <si>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</si>
  <si>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</si>
  <si>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</si>
  <si>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</si>
  <si>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</si>
  <si>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rFont val="Times New Roman"/>
        <family val="1"/>
        <charset val="204"/>
      </rP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</si>
  <si>
    <r>
      <rPr>
        <vertAlign val="superscript"/>
        <sz val="8"/>
        <rFont val="Times New Roman"/>
        <family val="1"/>
        <charset val="204"/>
      </rP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</si>
  <si>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</si>
  <si>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</si>
  <si>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rFont val="Times New Roman"/>
        <family val="1"/>
        <charset val="204"/>
      </rPr>
      <t>8</t>
    </r>
    <r>
      <rPr>
        <sz val="8"/>
        <rFont val="Times New Roman"/>
        <family val="1"/>
        <charset val="204"/>
      </rPr>
      <t xml:space="preserve"> Показатель отражается со знаком «минус».</t>
    </r>
  </si>
  <si>
    <r>
      <rPr>
        <vertAlign val="superscript"/>
        <sz val="8"/>
        <rFont val="Times New Roman"/>
        <family val="1"/>
        <charset val="204"/>
      </rP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</si>
  <si>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9"/>
        <rFont val="Times New Roman"/>
        <family val="1"/>
        <charset val="204"/>
      </rPr>
      <t>Раздел 2. Сведения по выплатам на закупки товаров, работ, услуг</t>
    </r>
    <r>
      <rPr>
        <b/>
        <vertAlign val="superscript"/>
        <sz val="9"/>
        <rFont val="Times New Roman"/>
        <family val="1"/>
        <charset val="204"/>
      </rPr>
      <t>10</t>
    </r>
  </si>
  <si>
    <t>№</t>
  </si>
  <si>
    <t>Коды</t>
  </si>
  <si>
    <t>Год</t>
  </si>
  <si>
    <t>Код по бюд-</t>
  </si>
  <si>
    <t>Уникальный</t>
  </si>
  <si>
    <t>п/п</t>
  </si>
  <si>
    <t>строк</t>
  </si>
  <si>
    <t>начала</t>
  </si>
  <si>
    <t>жетной клас-</t>
  </si>
  <si>
    <r>
      <rPr>
        <sz val="9"/>
        <rFont val="Times New Roman"/>
        <family val="1"/>
        <charset val="204"/>
      </rPr>
      <t>код</t>
    </r>
    <r>
      <rPr>
        <vertAlign val="superscript"/>
        <sz val="9"/>
        <rFont val="Times New Roman"/>
        <family val="1"/>
        <charset val="204"/>
      </rPr>
      <t>10.2</t>
    </r>
  </si>
  <si>
    <t>закупки</t>
  </si>
  <si>
    <t>сификации</t>
  </si>
  <si>
    <t>(текущий</t>
  </si>
  <si>
    <t>(первый год</t>
  </si>
  <si>
    <t>(второй год</t>
  </si>
  <si>
    <t>финансовый</t>
  </si>
  <si>
    <r>
      <rPr>
        <sz val="9"/>
        <rFont val="Times New Roman"/>
        <family val="1"/>
        <charset val="204"/>
      </rPr>
      <t>Федерации</t>
    </r>
    <r>
      <rPr>
        <vertAlign val="superscript"/>
        <sz val="9"/>
        <rFont val="Times New Roman"/>
        <family val="1"/>
        <charset val="204"/>
      </rPr>
      <t>10.1</t>
    </r>
  </si>
  <si>
    <t>год)</t>
  </si>
  <si>
    <t>периода)</t>
  </si>
  <si>
    <t>4.1</t>
  </si>
  <si>
    <t>4.2</t>
  </si>
  <si>
    <t>1</t>
  </si>
  <si>
    <r>
      <rPr>
        <b/>
        <sz val="9"/>
        <rFont val="Times New Roman"/>
        <family val="1"/>
        <charset val="204"/>
      </rPr>
      <t>Выплаты на закупку товаров, работ, услуг, всего</t>
    </r>
    <r>
      <rPr>
        <b/>
        <vertAlign val="superscript"/>
        <sz val="9"/>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</si>
  <si>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</si>
  <si>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</si>
  <si>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</si>
  <si>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</si>
  <si>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</si>
  <si>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</si>
  <si>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</si>
  <si>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</si>
  <si>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</si>
  <si>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</si>
  <si>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rPr>
        <sz val="9"/>
        <rFont val="Times New Roman"/>
        <family val="1"/>
        <charset val="204"/>
      </rPr>
      <t>2011, № 30, ст. 4571; 2018, № 32, ст. 5135) (далее — Федеральный закон № 223-ФЗ)</t>
    </r>
    <r>
      <rPr>
        <vertAlign val="superscript"/>
        <sz val="9"/>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</si>
  <si>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</si>
  <si>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</si>
  <si>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</si>
  <si>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</si>
  <si>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rPr>
        <sz val="9"/>
        <rFont val="Times New Roman"/>
        <family val="1"/>
        <charset val="204"/>
      </rPr>
      <t>и Федерального закона № 223-ФЗ</t>
    </r>
    <r>
      <rPr>
        <vertAlign val="superscript"/>
        <sz val="9"/>
        <rFont val="Times New Roman"/>
        <family val="1"/>
        <charset val="204"/>
      </rPr>
      <t>12</t>
    </r>
  </si>
  <si>
    <t>1.3.</t>
  </si>
  <si>
    <t>по контрактам (договорам), заключенным до начала текущего финансового года</t>
  </si>
  <si>
    <t>26300</t>
  </si>
  <si>
    <r>
      <rPr>
        <sz val="9"/>
        <rFont val="Times New Roman"/>
        <family val="1"/>
        <charset val="204"/>
      </rPr>
      <t>с учетом требований Федерального закона № 44-ФЗ и Федерального закона № 223-ФЗ</t>
    </r>
    <r>
      <rPr>
        <vertAlign val="superscript"/>
        <sz val="9"/>
        <rFont val="Times New Roman"/>
        <family val="1"/>
        <charset val="204"/>
      </rPr>
      <t>13</t>
    </r>
  </si>
  <si>
    <t>1.3.1.</t>
  </si>
  <si>
    <t>26310</t>
  </si>
  <si>
    <t>в соответствии с Федеральным законом № 44-ФЗ</t>
  </si>
  <si>
    <r>
      <rPr>
        <sz val="9"/>
        <rFont val="Times New Roman"/>
        <family val="1"/>
        <charset val="204"/>
      </rPr>
      <t>из них</t>
    </r>
    <r>
      <rPr>
        <vertAlign val="superscript"/>
        <sz val="9"/>
        <rFont val="Times New Roman"/>
        <family val="1"/>
        <charset val="204"/>
      </rPr>
      <t>10.1</t>
    </r>
    <r>
      <rPr>
        <sz val="9"/>
        <rFont val="Times New Roman"/>
        <family val="1"/>
        <charset val="204"/>
      </rPr>
      <t>:</t>
    </r>
  </si>
  <si>
    <t>26310.1</t>
  </si>
  <si>
    <r>
      <rPr>
        <sz val="9"/>
        <rFont val="Times New Roman"/>
        <family val="1"/>
        <charset val="204"/>
      </rPr>
      <t>из них</t>
    </r>
    <r>
      <rPr>
        <vertAlign val="superscript"/>
        <sz val="9"/>
        <rFont val="Times New Roman"/>
        <family val="1"/>
        <charset val="204"/>
      </rPr>
      <t>10.2</t>
    </r>
    <r>
      <rPr>
        <sz val="9"/>
        <rFont val="Times New Roman"/>
        <family val="1"/>
        <charset val="204"/>
      </rPr>
      <t>:</t>
    </r>
  </si>
  <si>
    <t>26310.2</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</si>
  <si>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</si>
  <si>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</si>
  <si>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</si>
  <si>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</si>
  <si>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</si>
  <si>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</si>
  <si>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r>
      <rPr>
        <sz val="9"/>
        <rFont val="Times New Roman"/>
        <family val="1"/>
        <charset val="204"/>
      </rPr>
      <t>Федерального закона № 223-ФЗ</t>
    </r>
    <r>
      <rPr>
        <vertAlign val="superscript"/>
        <sz val="9"/>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</si>
  <si>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</si>
  <si>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</si>
  <si>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</si>
  <si>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</si>
  <si>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</si>
  <si>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</si>
  <si>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</si>
  <si>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r>
      <rPr>
        <sz val="9"/>
        <rFont val="Times New Roman"/>
        <family val="1"/>
        <charset val="204"/>
      </rPr>
      <t>в соответствии с Федеральным законом № 223-ФЗ</t>
    </r>
    <r>
      <rPr>
        <vertAlign val="superscript"/>
        <sz val="9"/>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</si>
  <si>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</si>
  <si>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</si>
  <si>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</si>
  <si>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</si>
  <si>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</si>
  <si>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</si>
  <si>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</si>
  <si>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26421.1</t>
  </si>
  <si>
    <t>1.4.2.2.</t>
  </si>
  <si>
    <t>26422</t>
  </si>
  <si>
    <t>1.4.3.</t>
  </si>
  <si>
    <r>
      <rPr>
        <sz val="9"/>
        <rFont val="Times New Roman"/>
        <family val="1"/>
        <charset val="204"/>
      </rPr>
      <t>за счет субсидий, предоставляемых на осуществление капитальных вложений</t>
    </r>
    <r>
      <rPr>
        <vertAlign val="superscript"/>
        <sz val="9"/>
        <rFont val="Times New Roman"/>
        <family val="1"/>
        <charset val="204"/>
      </rPr>
      <t>15</t>
    </r>
  </si>
  <si>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</si>
  <si>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</si>
  <si>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</si>
  <si>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</si>
  <si>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</si>
  <si>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</si>
  <si>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</si>
  <si>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</si>
  <si>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</si>
  <si>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</si>
  <si>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</si>
  <si>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</si>
  <si>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</si>
  <si>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</si>
  <si>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</si>
  <si>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</si>
  <si>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</si>
  <si>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</si>
  <si>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</si>
  <si>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</si>
  <si>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</si>
  <si>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</si>
  <si>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t>
  </si>
  <si>
    <t>в том числе по году начала закупки:</t>
  </si>
  <si>
    <t>26510</t>
  </si>
  <si>
    <t>2023</t>
  </si>
  <si>
    <t>2024</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</si>
  <si>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</si>
  <si>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</si>
  <si>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</si>
  <si>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</si>
  <si>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</si>
  <si>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</si>
  <si>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</si>
  <si>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</si>
  <si>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</si>
  <si>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</si>
  <si>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</si>
  <si>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</si>
  <si>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rPr>
        <vertAlign val="superscript"/>
        <sz val="8"/>
        <rFont val="Times New Roman"/>
        <family val="1"/>
        <charset val="204"/>
      </rP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</si>
  <si>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</si>
  <si>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rFont val="Times New Roman"/>
        <family val="1"/>
        <charset val="204"/>
      </rP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</si>
  <si>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8"/>
        <rFont val="Times New Roman"/>
        <family val="1"/>
        <charset val="204"/>
      </rP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</si>
  <si>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8"/>
        <rFont val="Times New Roman"/>
        <family val="1"/>
        <charset val="204"/>
      </rP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</si>
  <si>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rFont val="Times New Roman"/>
        <family val="1"/>
        <charset val="204"/>
      </rP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</si>
  <si>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14</t>
    </r>
    <r>
      <rPr>
        <sz val="8"/>
        <rFont val="Times New Roman"/>
        <family val="1"/>
        <charset val="204"/>
      </rPr>
      <t xml:space="preserve"> Государственным (муниципальным) бюджетным учреждением показатель не формируется.</t>
    </r>
  </si>
  <si>
    <r>
      <rPr>
        <vertAlign val="superscript"/>
        <sz val="8"/>
        <rFont val="Times New Roman"/>
        <family val="1"/>
        <charset val="204"/>
      </rP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</si>
  <si>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МАУ "РКЦ" ЗАТО Фокино</t>
  </si>
  <si>
    <t>(наименование органа-учредителя (учреждения)</t>
  </si>
  <si>
    <t>"</t>
  </si>
  <si>
    <t>администрация городского округа ЗАТО Фокино</t>
  </si>
  <si>
    <t>Муниципальное автономное учреждение "Расчётно-кассовый центр" городскогоокруга ЗАТО город Фокино</t>
  </si>
  <si>
    <t>2512306718</t>
  </si>
  <si>
    <t>251201001</t>
  </si>
  <si>
    <t>Заместитель директора по финансам</t>
  </si>
  <si>
    <t xml:space="preserve">Е.Л. Хатунцева </t>
  </si>
  <si>
    <t>услуги связи</t>
  </si>
  <si>
    <t>работы, услуги по содержанию имущества</t>
  </si>
  <si>
    <t>прочие работы, услуги</t>
  </si>
  <si>
    <t>увеличение стоимости основных средств</t>
  </si>
  <si>
    <t>увеличение стоимости прочих материальных запасов</t>
  </si>
  <si>
    <t>коммунальные услуги</t>
  </si>
  <si>
    <t>увеличение стоимости мягкого интентаря</t>
  </si>
  <si>
    <t>345</t>
  </si>
  <si>
    <t>транспортные услуги</t>
  </si>
  <si>
    <t>222</t>
  </si>
  <si>
    <t>25</t>
  </si>
  <si>
    <t>на 2025 г.</t>
  </si>
  <si>
    <t>2025</t>
  </si>
  <si>
    <t>на 2026 г.</t>
  </si>
  <si>
    <t>26</t>
  </si>
  <si>
    <t>апреля</t>
  </si>
  <si>
    <t>Директор</t>
  </si>
  <si>
    <t>А.П. Чуенков</t>
  </si>
  <si>
    <t>Директор МАУ "РКЦ" ЗАТО Фокино</t>
  </si>
  <si>
    <t>27</t>
  </si>
  <si>
    <t>27.04.2024</t>
  </si>
  <si>
    <t>Заключение Наблюдательного совета МАУ "РКЦ" ЗАТО Фокино №44 от 26.04.2024</t>
  </si>
</sst>
</file>

<file path=xl/styles.xml><?xml version="1.0" encoding="utf-8"?>
<styleSheet xmlns="http://schemas.openxmlformats.org/spreadsheetml/2006/main">
  <numFmts count="2">
    <numFmt numFmtId="43" formatCode="_-* #,##0.00\ _₽_-;\-* #,##0.00\ _₽_-;_-* &quot;-&quot;??\ _₽_-;_-@_-"/>
    <numFmt numFmtId="164" formatCode="#,##0.00_ ;\-#,##0.00\ "/>
  </numFmts>
  <fonts count="20">
    <font>
      <sz val="10"/>
      <name val="Arial Cyr"/>
      <charset val="204"/>
    </font>
    <font>
      <sz val="10"/>
      <name val="Times New Roman"/>
      <family val="1"/>
      <charset val="204"/>
    </font>
    <font>
      <sz val="8"/>
      <name val="Times New Roman"/>
      <family val="1"/>
      <charset val="204"/>
    </font>
    <font>
      <i/>
      <sz val="8"/>
      <name val="Times New Roman"/>
      <family val="1"/>
      <charset val="204"/>
    </font>
    <font>
      <sz val="7"/>
      <name val="Times New Roman"/>
      <family val="1"/>
      <charset val="204"/>
    </font>
    <font>
      <b/>
      <sz val="12"/>
      <name val="Times New Roman"/>
      <family val="1"/>
      <charset val="204"/>
    </font>
    <font>
      <b/>
      <vertAlign val="superscript"/>
      <sz val="12"/>
      <name val="Times New Roman"/>
      <family val="1"/>
      <charset val="204"/>
    </font>
    <font>
      <vertAlign val="superscript"/>
      <sz val="10"/>
      <name val="Times New Roman"/>
      <family val="1"/>
      <charset val="204"/>
    </font>
    <font>
      <sz val="6"/>
      <name val="Times New Roman"/>
      <family val="1"/>
      <charset val="204"/>
    </font>
    <font>
      <b/>
      <sz val="10"/>
      <name val="Times New Roman"/>
      <family val="1"/>
      <charset val="204"/>
    </font>
    <font>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sz val="9"/>
      <name val="Segoe Print"/>
      <charset val="204"/>
    </font>
    <font>
      <b/>
      <i/>
      <sz val="10"/>
      <name val="Times New Roman"/>
      <family val="1"/>
      <charset val="204"/>
    </font>
    <font>
      <sz val="10"/>
      <name val="Arial Cyr"/>
      <charset val="204"/>
    </font>
    <font>
      <b/>
      <sz val="8"/>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40">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top/>
      <bottom style="thin">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top style="thin">
        <color auto="1"/>
      </top>
      <bottom style="thin">
        <color auto="1"/>
      </bottom>
      <diagonal/>
    </border>
  </borders>
  <cellStyleXfs count="2">
    <xf numFmtId="0" fontId="0" fillId="0" borderId="0"/>
    <xf numFmtId="43" fontId="18" fillId="0" borderId="0" applyFont="0" applyFill="0" applyBorder="0" applyAlignment="0" applyProtection="0"/>
  </cellStyleXfs>
  <cellXfs count="279">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3" fillId="0" borderId="0" xfId="0" applyFont="1" applyAlignment="1">
      <alignment horizontal="left"/>
    </xf>
    <xf numFmtId="0" fontId="3" fillId="0" borderId="0" xfId="0" applyFont="1" applyAlignment="1">
      <alignment horizontal="right"/>
    </xf>
    <xf numFmtId="0" fontId="1" fillId="0" borderId="0" xfId="0" applyFont="1" applyBorder="1" applyAlignment="1">
      <alignment horizontal="center"/>
    </xf>
    <xf numFmtId="0" fontId="4" fillId="0" borderId="0" xfId="0" applyFont="1" applyAlignment="1">
      <alignment horizontal="center" vertical="top"/>
    </xf>
    <xf numFmtId="0" fontId="1" fillId="0" borderId="0" xfId="0" applyFont="1" applyAlignment="1">
      <alignment horizontal="right"/>
    </xf>
    <xf numFmtId="0" fontId="5" fillId="0" borderId="0" xfId="0" applyFont="1" applyAlignme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xf>
    <xf numFmtId="49" fontId="5" fillId="0" borderId="0" xfId="0" applyNumberFormat="1" applyFont="1" applyAlignment="1">
      <alignment horizontal="right"/>
    </xf>
    <xf numFmtId="0" fontId="8" fillId="0" borderId="0" xfId="0" applyFont="1" applyAlignment="1">
      <alignment horizontal="left"/>
    </xf>
    <xf numFmtId="0" fontId="10" fillId="0" borderId="0" xfId="0" applyFont="1" applyAlignment="1">
      <alignment horizontal="left"/>
    </xf>
    <xf numFmtId="0" fontId="13" fillId="0" borderId="0" xfId="0" applyFont="1" applyAlignment="1">
      <alignment horizontal="left" vertical="center"/>
    </xf>
    <xf numFmtId="0" fontId="2" fillId="0" borderId="0" xfId="0" applyFont="1" applyAlignment="1">
      <alignment horizontal="left" vertical="center"/>
    </xf>
    <xf numFmtId="4" fontId="10" fillId="0" borderId="30" xfId="0" applyNumberFormat="1" applyFont="1" applyBorder="1" applyAlignment="1">
      <alignment horizontal="right"/>
    </xf>
    <xf numFmtId="4" fontId="10" fillId="0" borderId="1" xfId="0" applyNumberFormat="1" applyFont="1" applyBorder="1" applyAlignment="1">
      <alignment horizontal="right"/>
    </xf>
    <xf numFmtId="0" fontId="10" fillId="0" borderId="0" xfId="0" applyFont="1" applyAlignment="1">
      <alignment horizontal="center"/>
    </xf>
    <xf numFmtId="0" fontId="4" fillId="0" borderId="0" xfId="0" applyFont="1" applyAlignment="1">
      <alignment horizontal="left"/>
    </xf>
    <xf numFmtId="0" fontId="10" fillId="0" borderId="31" xfId="0" applyFont="1" applyBorder="1" applyAlignment="1">
      <alignment horizontal="left"/>
    </xf>
    <xf numFmtId="0" fontId="10" fillId="0" borderId="34" xfId="0" applyFont="1" applyBorder="1" applyAlignment="1">
      <alignment horizontal="left"/>
    </xf>
    <xf numFmtId="0" fontId="4" fillId="0" borderId="34" xfId="0" applyFont="1" applyBorder="1" applyAlignment="1">
      <alignment horizontal="left" vertical="top"/>
    </xf>
    <xf numFmtId="0" fontId="4" fillId="0" borderId="0" xfId="0" applyFont="1" applyAlignment="1">
      <alignment horizontal="left" vertical="top"/>
    </xf>
    <xf numFmtId="0" fontId="10" fillId="0" borderId="36" xfId="0" applyFont="1" applyBorder="1" applyAlignment="1">
      <alignment horizontal="left"/>
    </xf>
    <xf numFmtId="0" fontId="10" fillId="0" borderId="37" xfId="0" applyFont="1" applyBorder="1" applyAlignment="1">
      <alignment horizontal="left"/>
    </xf>
    <xf numFmtId="0" fontId="10" fillId="0" borderId="38" xfId="0" applyFont="1" applyBorder="1" applyAlignment="1">
      <alignment horizontal="left"/>
    </xf>
    <xf numFmtId="0" fontId="2" fillId="0" borderId="1" xfId="0" applyFont="1" applyBorder="1" applyAlignment="1">
      <alignment horizontal="left" vertical="center"/>
    </xf>
    <xf numFmtId="0" fontId="1" fillId="0" borderId="0" xfId="0" applyFont="1" applyAlignment="1">
      <alignment horizontal="left" vertical="center"/>
    </xf>
    <xf numFmtId="0" fontId="4" fillId="0" borderId="0" xfId="0" applyNumberFormat="1" applyFont="1" applyFill="1" applyBorder="1" applyAlignment="1">
      <alignment horizontal="left"/>
    </xf>
    <xf numFmtId="0" fontId="8" fillId="0" borderId="0" xfId="0" applyNumberFormat="1" applyFont="1" applyFill="1" applyBorder="1" applyAlignment="1">
      <alignment horizontal="left" vertical="top"/>
    </xf>
    <xf numFmtId="0" fontId="2" fillId="0" borderId="1" xfId="0" applyFont="1" applyBorder="1" applyAlignment="1">
      <alignment horizontal="left"/>
    </xf>
    <xf numFmtId="4" fontId="10" fillId="0" borderId="27" xfId="0" applyNumberFormat="1" applyFont="1" applyBorder="1" applyAlignment="1">
      <alignment horizontal="right"/>
    </xf>
    <xf numFmtId="0" fontId="10" fillId="0" borderId="30" xfId="0" applyFont="1" applyBorder="1" applyAlignment="1">
      <alignment horizontal="left"/>
    </xf>
    <xf numFmtId="0" fontId="10" fillId="0" borderId="1" xfId="0" applyFont="1" applyBorder="1" applyAlignment="1">
      <alignment horizontal="left"/>
    </xf>
    <xf numFmtId="0" fontId="10" fillId="0" borderId="0" xfId="0" applyFont="1" applyFill="1" applyAlignment="1">
      <alignment horizontal="right"/>
    </xf>
    <xf numFmtId="0" fontId="10" fillId="0" borderId="0" xfId="0" applyFont="1" applyFill="1" applyAlignment="1">
      <alignment horizontal="left"/>
    </xf>
    <xf numFmtId="0" fontId="1" fillId="0" borderId="0" xfId="0" applyFont="1" applyFill="1" applyAlignment="1">
      <alignment horizontal="left"/>
    </xf>
    <xf numFmtId="0" fontId="10" fillId="0" borderId="32" xfId="0" applyFont="1" applyFill="1" applyBorder="1" applyAlignment="1">
      <alignment horizontal="left"/>
    </xf>
    <xf numFmtId="0" fontId="10" fillId="0" borderId="33" xfId="0" applyFont="1" applyFill="1" applyBorder="1" applyAlignment="1">
      <alignment horizontal="left"/>
    </xf>
    <xf numFmtId="0" fontId="10" fillId="0" borderId="35" xfId="0" applyFont="1" applyFill="1" applyBorder="1" applyAlignment="1">
      <alignment horizontal="left"/>
    </xf>
    <xf numFmtId="0" fontId="4" fillId="0" borderId="35" xfId="0" applyFont="1" applyFill="1" applyBorder="1" applyAlignment="1">
      <alignment horizontal="left" vertical="top"/>
    </xf>
    <xf numFmtId="0" fontId="4" fillId="0" borderId="0" xfId="0" applyFont="1" applyFill="1" applyAlignment="1">
      <alignment horizontal="left" vertical="top"/>
    </xf>
    <xf numFmtId="0" fontId="1" fillId="0" borderId="0" xfId="0" applyFont="1" applyBorder="1" applyAlignment="1">
      <alignment horizontal="center"/>
    </xf>
    <xf numFmtId="0" fontId="4" fillId="0" borderId="0" xfId="0" applyNumberFormat="1" applyFont="1" applyFill="1" applyBorder="1" applyAlignment="1">
      <alignment horizontal="center"/>
    </xf>
    <xf numFmtId="0" fontId="4" fillId="0" borderId="1" xfId="0" applyNumberFormat="1" applyFont="1" applyFill="1" applyBorder="1" applyAlignment="1">
      <alignment horizontal="center"/>
    </xf>
    <xf numFmtId="0" fontId="8" fillId="0" borderId="2" xfId="0" applyNumberFormat="1" applyFont="1" applyFill="1" applyBorder="1" applyAlignment="1">
      <alignment horizontal="center" vertical="top"/>
    </xf>
    <xf numFmtId="0" fontId="4" fillId="0" borderId="1" xfId="0" applyNumberFormat="1" applyFont="1" applyBorder="1" applyAlignment="1">
      <alignment horizontal="center"/>
    </xf>
    <xf numFmtId="49" fontId="5" fillId="0" borderId="1" xfId="0" applyNumberFormat="1" applyFont="1" applyBorder="1" applyAlignment="1">
      <alignment horizontal="left"/>
    </xf>
    <xf numFmtId="0" fontId="1" fillId="0" borderId="3" xfId="0" applyFont="1" applyBorder="1" applyAlignment="1">
      <alignment horizontal="center" vertical="center"/>
    </xf>
    <xf numFmtId="0" fontId="4" fillId="0" borderId="0" xfId="0" applyNumberFormat="1" applyFont="1" applyFill="1" applyBorder="1" applyAlignment="1">
      <alignment horizontal="right"/>
    </xf>
    <xf numFmtId="49" fontId="4" fillId="0" borderId="1" xfId="0" applyNumberFormat="1" applyFont="1" applyFill="1" applyBorder="1" applyAlignment="1">
      <alignment horizontal="center"/>
    </xf>
    <xf numFmtId="0" fontId="4" fillId="0" borderId="0" xfId="0" applyNumberFormat="1" applyFont="1" applyFill="1" applyBorder="1" applyAlignment="1">
      <alignment horizontal="left"/>
    </xf>
    <xf numFmtId="49" fontId="4" fillId="0" borderId="1" xfId="0" applyNumberFormat="1" applyFont="1" applyFill="1" applyBorder="1" applyAlignment="1">
      <alignment horizontal="left"/>
    </xf>
    <xf numFmtId="49" fontId="1" fillId="0" borderId="1" xfId="0" applyNumberFormat="1" applyFont="1" applyBorder="1" applyAlignment="1">
      <alignment horizontal="center"/>
    </xf>
    <xf numFmtId="0" fontId="1" fillId="0" borderId="0" xfId="0" applyFont="1" applyBorder="1" applyAlignment="1">
      <alignment horizontal="right"/>
    </xf>
    <xf numFmtId="49" fontId="1" fillId="0" borderId="1" xfId="0" applyNumberFormat="1" applyFont="1" applyBorder="1" applyAlignment="1">
      <alignment horizontal="left"/>
    </xf>
    <xf numFmtId="49" fontId="1" fillId="0" borderId="4" xfId="0" applyNumberFormat="1" applyFont="1" applyFill="1" applyBorder="1" applyAlignment="1">
      <alignment horizontal="center"/>
    </xf>
    <xf numFmtId="49" fontId="1" fillId="0" borderId="5" xfId="0" applyNumberFormat="1" applyFont="1" applyBorder="1" applyAlignment="1">
      <alignment horizontal="center"/>
    </xf>
    <xf numFmtId="0" fontId="1" fillId="0" borderId="1" xfId="0" applyFont="1" applyBorder="1" applyAlignment="1">
      <alignment horizontal="left"/>
    </xf>
    <xf numFmtId="49" fontId="1" fillId="0" borderId="39" xfId="0" applyNumberFormat="1" applyFont="1" applyBorder="1" applyAlignment="1">
      <alignment horizontal="center"/>
    </xf>
    <xf numFmtId="49" fontId="1" fillId="0" borderId="18" xfId="0" applyNumberFormat="1" applyFont="1" applyBorder="1" applyAlignment="1">
      <alignment horizontal="center"/>
    </xf>
    <xf numFmtId="49" fontId="1" fillId="0" borderId="14" xfId="0" applyNumberFormat="1" applyFont="1" applyBorder="1" applyAlignment="1">
      <alignment horizontal="center"/>
    </xf>
    <xf numFmtId="49" fontId="1" fillId="0" borderId="6" xfId="0" applyNumberFormat="1" applyFont="1" applyBorder="1" applyAlignment="1">
      <alignment horizontal="center"/>
    </xf>
    <xf numFmtId="0" fontId="9" fillId="0" borderId="0"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8" xfId="0" applyFont="1" applyFill="1" applyBorder="1" applyAlignment="1">
      <alignment horizontal="center"/>
    </xf>
    <xf numFmtId="0" fontId="10" fillId="0" borderId="9" xfId="0" applyFont="1" applyBorder="1" applyAlignment="1">
      <alignment horizontal="center"/>
    </xf>
    <xf numFmtId="0" fontId="10" fillId="0" borderId="2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0" fillId="0" borderId="11" xfId="0" applyFont="1" applyFill="1" applyBorder="1" applyAlignment="1">
      <alignment horizontal="center"/>
    </xf>
    <xf numFmtId="0" fontId="10" fillId="0" borderId="12" xfId="0" applyFont="1" applyBorder="1" applyAlignment="1">
      <alignment horizont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28" xfId="0" applyFont="1" applyBorder="1" applyAlignment="1">
      <alignment horizontal="center" vertical="center"/>
    </xf>
    <xf numFmtId="0" fontId="1" fillId="0" borderId="21" xfId="0" applyFont="1" applyBorder="1" applyAlignment="1"/>
    <xf numFmtId="0" fontId="1" fillId="0" borderId="14" xfId="0" applyFont="1" applyBorder="1" applyAlignment="1"/>
    <xf numFmtId="0" fontId="1" fillId="0" borderId="18" xfId="0" applyFont="1" applyBorder="1" applyAlignment="1"/>
    <xf numFmtId="49" fontId="1" fillId="0" borderId="20" xfId="0" applyNumberFormat="1" applyFont="1" applyBorder="1" applyAlignment="1">
      <alignment horizontal="center"/>
    </xf>
    <xf numFmtId="49" fontId="1" fillId="0" borderId="19" xfId="0" applyNumberFormat="1" applyFont="1" applyBorder="1" applyAlignment="1">
      <alignment horizontal="center"/>
    </xf>
    <xf numFmtId="4" fontId="1" fillId="0" borderId="20" xfId="0" applyNumberFormat="1" applyFont="1" applyBorder="1" applyAlignment="1">
      <alignment horizontal="right"/>
    </xf>
    <xf numFmtId="4" fontId="1" fillId="0" borderId="21" xfId="0" applyNumberFormat="1" applyFont="1" applyBorder="1" applyAlignment="1">
      <alignment horizontal="right"/>
    </xf>
    <xf numFmtId="0" fontId="1" fillId="0" borderId="9" xfId="0" applyFont="1" applyBorder="1" applyAlignment="1"/>
    <xf numFmtId="0" fontId="9" fillId="2" borderId="9" xfId="0" applyFont="1" applyFill="1" applyBorder="1" applyAlignment="1"/>
    <xf numFmtId="0" fontId="9" fillId="2" borderId="18" xfId="0" applyFont="1" applyFill="1" applyBorder="1" applyAlignment="1"/>
    <xf numFmtId="49" fontId="9" fillId="2" borderId="20" xfId="0" applyNumberFormat="1" applyFont="1" applyFill="1" applyBorder="1" applyAlignment="1">
      <alignment horizontal="center"/>
    </xf>
    <xf numFmtId="49" fontId="9" fillId="2" borderId="19" xfId="0" applyNumberFormat="1" applyFont="1" applyFill="1" applyBorder="1" applyAlignment="1">
      <alignment horizontal="center"/>
    </xf>
    <xf numFmtId="49" fontId="1" fillId="2" borderId="20" xfId="0" applyNumberFormat="1" applyFont="1" applyFill="1" applyBorder="1" applyAlignment="1">
      <alignment horizontal="center"/>
    </xf>
    <xf numFmtId="4" fontId="9" fillId="2" borderId="20" xfId="0" applyNumberFormat="1" applyFont="1" applyFill="1" applyBorder="1" applyAlignment="1">
      <alignment horizontal="right"/>
    </xf>
    <xf numFmtId="4" fontId="1" fillId="2" borderId="21" xfId="0" applyNumberFormat="1" applyFont="1" applyFill="1" applyBorder="1" applyAlignment="1">
      <alignment horizontal="right"/>
    </xf>
    <xf numFmtId="4" fontId="1" fillId="2" borderId="20" xfId="0" applyNumberFormat="1" applyFont="1" applyFill="1" applyBorder="1" applyAlignment="1">
      <alignment horizontal="right"/>
    </xf>
    <xf numFmtId="0" fontId="1" fillId="3" borderId="25" xfId="0" applyFont="1" applyFill="1" applyBorder="1" applyAlignment="1">
      <alignment horizontal="left" indent="1"/>
    </xf>
    <xf numFmtId="0" fontId="1" fillId="3" borderId="22" xfId="0" applyFont="1" applyFill="1" applyBorder="1" applyAlignment="1">
      <alignment horizontal="left" indent="1"/>
    </xf>
    <xf numFmtId="0" fontId="1" fillId="3" borderId="2" xfId="0" applyFont="1" applyFill="1" applyBorder="1" applyAlignment="1">
      <alignment horizontal="left" indent="1"/>
    </xf>
    <xf numFmtId="49" fontId="1" fillId="3" borderId="20" xfId="0" applyNumberFormat="1" applyFont="1" applyFill="1" applyBorder="1" applyAlignment="1">
      <alignment horizontal="center"/>
    </xf>
    <xf numFmtId="49" fontId="1" fillId="3" borderId="19" xfId="0" applyNumberFormat="1" applyFont="1" applyFill="1" applyBorder="1" applyAlignment="1">
      <alignment horizontal="center"/>
    </xf>
    <xf numFmtId="4" fontId="17" fillId="3" borderId="20" xfId="0" applyNumberFormat="1" applyFont="1" applyFill="1" applyBorder="1" applyAlignment="1">
      <alignment horizontal="right"/>
    </xf>
    <xf numFmtId="4" fontId="1" fillId="3" borderId="21" xfId="0" applyNumberFormat="1" applyFont="1" applyFill="1" applyBorder="1" applyAlignment="1">
      <alignment horizontal="right"/>
    </xf>
    <xf numFmtId="4" fontId="1" fillId="3" borderId="20" xfId="0" applyNumberFormat="1" applyFont="1" applyFill="1" applyBorder="1" applyAlignment="1">
      <alignment horizontal="right"/>
    </xf>
    <xf numFmtId="0" fontId="1" fillId="3" borderId="17" xfId="0" applyFont="1" applyFill="1" applyBorder="1" applyAlignment="1">
      <alignment horizontal="left" indent="1"/>
    </xf>
    <xf numFmtId="0" fontId="1" fillId="3" borderId="23" xfId="0" applyFont="1" applyFill="1" applyBorder="1" applyAlignment="1">
      <alignment horizontal="left" indent="1"/>
    </xf>
    <xf numFmtId="0" fontId="1" fillId="3" borderId="1" xfId="0" applyFont="1" applyFill="1" applyBorder="1" applyAlignment="1">
      <alignment horizontal="left" indent="1"/>
    </xf>
    <xf numFmtId="0" fontId="1" fillId="0" borderId="21" xfId="0" applyFont="1" applyBorder="1" applyAlignment="1">
      <alignment horizontal="left" indent="3"/>
    </xf>
    <xf numFmtId="0" fontId="1" fillId="0" borderId="14" xfId="0" applyFont="1" applyBorder="1" applyAlignment="1">
      <alignment horizontal="left" indent="3"/>
    </xf>
    <xf numFmtId="0" fontId="1" fillId="0" borderId="18" xfId="0" applyFont="1" applyBorder="1" applyAlignment="1">
      <alignment horizontal="left" indent="3"/>
    </xf>
    <xf numFmtId="0" fontId="1" fillId="3" borderId="17" xfId="0" applyFont="1" applyFill="1" applyBorder="1" applyAlignment="1">
      <alignment horizontal="left" indent="3"/>
    </xf>
    <xf numFmtId="0" fontId="1" fillId="3" borderId="23" xfId="0" applyFont="1" applyFill="1" applyBorder="1" applyAlignment="1">
      <alignment horizontal="left" indent="3"/>
    </xf>
    <xf numFmtId="0" fontId="1" fillId="3" borderId="1" xfId="0" applyFont="1" applyFill="1" applyBorder="1" applyAlignment="1">
      <alignment horizontal="left" indent="3"/>
    </xf>
    <xf numFmtId="49" fontId="1" fillId="3" borderId="8" xfId="0" applyNumberFormat="1" applyFont="1" applyFill="1" applyBorder="1" applyAlignment="1">
      <alignment horizontal="center"/>
    </xf>
    <xf numFmtId="49" fontId="1" fillId="3" borderId="24" xfId="0" applyNumberFormat="1" applyFont="1" applyFill="1" applyBorder="1" applyAlignment="1">
      <alignment horizontal="center"/>
    </xf>
    <xf numFmtId="4" fontId="17" fillId="3" borderId="8" xfId="0" applyNumberFormat="1" applyFont="1" applyFill="1" applyBorder="1" applyAlignment="1">
      <alignment horizontal="right"/>
    </xf>
    <xf numFmtId="4" fontId="1" fillId="3" borderId="25" xfId="0" applyNumberFormat="1" applyFont="1" applyFill="1" applyBorder="1" applyAlignment="1">
      <alignment horizontal="right"/>
    </xf>
    <xf numFmtId="4" fontId="1" fillId="3" borderId="8" xfId="0" applyNumberFormat="1" applyFont="1" applyFill="1" applyBorder="1" applyAlignment="1">
      <alignment horizontal="right"/>
    </xf>
    <xf numFmtId="0" fontId="1" fillId="0" borderId="28" xfId="0" applyFont="1" applyBorder="1" applyAlignment="1">
      <alignment horizontal="left" indent="3"/>
    </xf>
    <xf numFmtId="0" fontId="1" fillId="0" borderId="2" xfId="0" applyFont="1" applyBorder="1" applyAlignment="1">
      <alignment horizontal="left" indent="3"/>
    </xf>
    <xf numFmtId="0" fontId="1" fillId="0" borderId="12" xfId="0" applyFont="1" applyBorder="1" applyAlignment="1">
      <alignment horizontal="left" indent="3"/>
    </xf>
    <xf numFmtId="0" fontId="1" fillId="0" borderId="0" xfId="0" applyFont="1" applyBorder="1" applyAlignment="1">
      <alignment horizontal="left" indent="3"/>
    </xf>
    <xf numFmtId="0" fontId="1" fillId="0" borderId="30" xfId="0" applyFont="1" applyBorder="1" applyAlignment="1">
      <alignment horizontal="left" indent="3"/>
    </xf>
    <xf numFmtId="0" fontId="1" fillId="0" borderId="1" xfId="0" applyFont="1" applyBorder="1" applyAlignment="1">
      <alignment horizontal="left" indent="3"/>
    </xf>
    <xf numFmtId="0" fontId="1" fillId="0" borderId="29" xfId="0" applyFont="1" applyBorder="1" applyAlignment="1">
      <alignment horizontal="left" indent="3"/>
    </xf>
    <xf numFmtId="0" fontId="1" fillId="0" borderId="26" xfId="0" applyFont="1" applyBorder="1" applyAlignment="1">
      <alignment horizontal="left" indent="3"/>
    </xf>
    <xf numFmtId="0" fontId="1" fillId="0" borderId="9" xfId="0" applyFont="1" applyBorder="1" applyAlignment="1">
      <alignment horizontal="left" indent="3"/>
    </xf>
    <xf numFmtId="0" fontId="1" fillId="3" borderId="9" xfId="0" applyFont="1" applyFill="1" applyBorder="1" applyAlignment="1">
      <alignment horizontal="left" indent="1"/>
    </xf>
    <xf numFmtId="0" fontId="1" fillId="3" borderId="18" xfId="0" applyFont="1" applyFill="1" applyBorder="1" applyAlignment="1">
      <alignment horizontal="left" indent="1"/>
    </xf>
    <xf numFmtId="4" fontId="17" fillId="3" borderId="21" xfId="0" applyNumberFormat="1" applyFont="1" applyFill="1" applyBorder="1" applyAlignment="1">
      <alignment horizontal="right"/>
    </xf>
    <xf numFmtId="0" fontId="1" fillId="0" borderId="25" xfId="0" applyFont="1" applyBorder="1" applyAlignment="1">
      <alignment horizontal="left" indent="1"/>
    </xf>
    <xf numFmtId="0" fontId="1" fillId="0" borderId="22" xfId="0" applyFont="1" applyBorder="1" applyAlignment="1">
      <alignment horizontal="left" indent="1"/>
    </xf>
    <xf numFmtId="0" fontId="1" fillId="0" borderId="2" xfId="0" applyFont="1" applyBorder="1" applyAlignment="1">
      <alignment horizontal="left" indent="1"/>
    </xf>
    <xf numFmtId="49" fontId="1" fillId="0" borderId="8" xfId="0" applyNumberFormat="1" applyFont="1" applyBorder="1" applyAlignment="1">
      <alignment horizontal="center"/>
    </xf>
    <xf numFmtId="49" fontId="1" fillId="0" borderId="24" xfId="0" applyNumberFormat="1" applyFont="1" applyBorder="1" applyAlignment="1">
      <alignment horizontal="center"/>
    </xf>
    <xf numFmtId="4" fontId="1" fillId="0" borderId="8" xfId="0" applyNumberFormat="1" applyFont="1" applyBorder="1" applyAlignment="1">
      <alignment horizontal="right"/>
    </xf>
    <xf numFmtId="4" fontId="1" fillId="0" borderId="25" xfId="0" applyNumberFormat="1" applyFont="1" applyBorder="1" applyAlignment="1">
      <alignment horizontal="right"/>
    </xf>
    <xf numFmtId="0" fontId="1" fillId="0" borderId="25" xfId="0" applyFont="1" applyBorder="1" applyAlignment="1">
      <alignment horizontal="left" indent="3"/>
    </xf>
    <xf numFmtId="0" fontId="1" fillId="0" borderId="22" xfId="0" applyFont="1" applyBorder="1" applyAlignment="1">
      <alignment horizontal="left" indent="3"/>
    </xf>
    <xf numFmtId="0" fontId="1" fillId="0" borderId="17" xfId="0" applyFont="1" applyBorder="1" applyAlignment="1">
      <alignment horizontal="left" indent="3"/>
    </xf>
    <xf numFmtId="0" fontId="1" fillId="0" borderId="23" xfId="0" applyFont="1" applyBorder="1" applyAlignment="1">
      <alignment horizontal="left" indent="3"/>
    </xf>
    <xf numFmtId="0" fontId="1" fillId="0" borderId="9" xfId="0" applyFont="1" applyBorder="1" applyAlignment="1">
      <alignment horizontal="left" indent="1"/>
    </xf>
    <xf numFmtId="0" fontId="1" fillId="0" borderId="18" xfId="0" applyFont="1" applyBorder="1" applyAlignment="1">
      <alignment horizontal="left" indent="1"/>
    </xf>
    <xf numFmtId="4" fontId="1" fillId="0" borderId="21" xfId="0" applyNumberFormat="1" applyFont="1" applyBorder="1" applyAlignment="1">
      <alignment horizontal="center"/>
    </xf>
    <xf numFmtId="4" fontId="1" fillId="0" borderId="20" xfId="0" applyNumberFormat="1" applyFont="1" applyBorder="1" applyAlignment="1">
      <alignment horizontal="center"/>
    </xf>
    <xf numFmtId="0" fontId="1" fillId="3" borderId="28" xfId="0" applyFont="1" applyFill="1" applyBorder="1" applyAlignment="1">
      <alignment horizontal="left" indent="1"/>
    </xf>
    <xf numFmtId="4" fontId="1" fillId="3" borderId="21" xfId="0" applyNumberFormat="1" applyFont="1" applyFill="1" applyBorder="1" applyAlignment="1">
      <alignment horizontal="center"/>
    </xf>
    <xf numFmtId="4" fontId="1" fillId="3" borderId="20" xfId="0" applyNumberFormat="1" applyFont="1" applyFill="1" applyBorder="1" applyAlignment="1">
      <alignment horizontal="center"/>
    </xf>
    <xf numFmtId="0" fontId="1" fillId="0" borderId="28" xfId="0" applyFont="1" applyBorder="1" applyAlignment="1">
      <alignment horizontal="left" indent="4"/>
    </xf>
    <xf numFmtId="0" fontId="1" fillId="0" borderId="2" xfId="0" applyFont="1" applyBorder="1" applyAlignment="1">
      <alignment horizontal="left" indent="4"/>
    </xf>
    <xf numFmtId="0" fontId="1" fillId="0" borderId="30" xfId="0" applyFont="1" applyBorder="1" applyAlignment="1">
      <alignment horizontal="left" indent="4"/>
    </xf>
    <xf numFmtId="0" fontId="1" fillId="0" borderId="1" xfId="0" applyFont="1" applyBorder="1" applyAlignment="1">
      <alignment horizontal="left" indent="4"/>
    </xf>
    <xf numFmtId="0" fontId="1" fillId="0" borderId="9" xfId="0" applyFont="1" applyBorder="1" applyAlignment="1">
      <alignment horizontal="left" indent="4"/>
    </xf>
    <xf numFmtId="0" fontId="1" fillId="0" borderId="18" xfId="0" applyFont="1" applyBorder="1" applyAlignment="1">
      <alignment horizontal="left" indent="4"/>
    </xf>
    <xf numFmtId="0" fontId="1" fillId="0" borderId="12" xfId="0" applyFont="1" applyBorder="1" applyAlignment="1">
      <alignment horizontal="left" indent="4"/>
    </xf>
    <xf numFmtId="0" fontId="1" fillId="0" borderId="0" xfId="0" applyFont="1" applyBorder="1" applyAlignment="1">
      <alignment horizontal="left" indent="4"/>
    </xf>
    <xf numFmtId="0" fontId="9" fillId="3" borderId="21" xfId="0" applyFont="1" applyFill="1" applyBorder="1" applyAlignment="1">
      <alignment horizontal="left" indent="1"/>
    </xf>
    <xf numFmtId="0" fontId="9" fillId="3" borderId="14" xfId="0" applyFont="1" applyFill="1" applyBorder="1" applyAlignment="1">
      <alignment horizontal="left" indent="1"/>
    </xf>
    <xf numFmtId="0" fontId="9" fillId="3" borderId="18" xfId="0" applyFont="1" applyFill="1" applyBorder="1" applyAlignment="1">
      <alignment horizontal="left" indent="1"/>
    </xf>
    <xf numFmtId="49" fontId="9" fillId="3" borderId="16" xfId="0" applyNumberFormat="1" applyFont="1" applyFill="1" applyBorder="1" applyAlignment="1">
      <alignment horizontal="center"/>
    </xf>
    <xf numFmtId="49" fontId="9" fillId="3" borderId="15" xfId="0" applyNumberFormat="1" applyFont="1" applyFill="1" applyBorder="1" applyAlignment="1">
      <alignment horizontal="center"/>
    </xf>
    <xf numFmtId="4" fontId="17" fillId="3" borderId="16" xfId="0" applyNumberFormat="1" applyFont="1" applyFill="1" applyBorder="1" applyAlignment="1">
      <alignment horizontal="right"/>
    </xf>
    <xf numFmtId="4" fontId="1" fillId="3" borderId="17" xfId="0" applyNumberFormat="1" applyFont="1" applyFill="1" applyBorder="1" applyAlignment="1">
      <alignment horizontal="center"/>
    </xf>
    <xf numFmtId="4" fontId="1" fillId="3" borderId="16" xfId="0" applyNumberFormat="1" applyFont="1" applyFill="1" applyBorder="1" applyAlignment="1">
      <alignment horizontal="center"/>
    </xf>
    <xf numFmtId="0" fontId="1" fillId="0" borderId="9" xfId="0" applyFont="1" applyBorder="1" applyAlignment="1">
      <alignment horizontal="left" vertical="center" indent="3"/>
    </xf>
    <xf numFmtId="0" fontId="1" fillId="0" borderId="18" xfId="0" applyFont="1" applyBorder="1" applyAlignment="1">
      <alignment horizontal="left" vertical="center" indent="3"/>
    </xf>
    <xf numFmtId="49" fontId="1" fillId="0" borderId="9"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3" xfId="0" applyNumberFormat="1" applyFont="1" applyBorder="1" applyAlignment="1">
      <alignment horizontal="center" vertical="center"/>
    </xf>
    <xf numFmtId="4" fontId="1" fillId="0" borderId="9" xfId="0" applyNumberFormat="1" applyFont="1" applyBorder="1" applyAlignment="1">
      <alignment horizontal="right" vertical="center"/>
    </xf>
    <xf numFmtId="4" fontId="1" fillId="0" borderId="18" xfId="0" applyNumberFormat="1" applyFont="1" applyBorder="1" applyAlignment="1">
      <alignment horizontal="right" vertical="center"/>
    </xf>
    <xf numFmtId="4" fontId="1" fillId="0" borderId="13" xfId="0" applyNumberFormat="1" applyFont="1" applyBorder="1" applyAlignment="1">
      <alignment horizontal="right" vertical="center"/>
    </xf>
    <xf numFmtId="4" fontId="1" fillId="0" borderId="20" xfId="0" applyNumberFormat="1" applyFont="1" applyBorder="1" applyAlignment="1">
      <alignment horizontal="right" vertical="center"/>
    </xf>
    <xf numFmtId="4" fontId="1" fillId="0" borderId="21" xfId="0" applyNumberFormat="1" applyFont="1" applyBorder="1" applyAlignment="1">
      <alignment horizontal="center" vertical="center"/>
    </xf>
    <xf numFmtId="4" fontId="1" fillId="0" borderId="20" xfId="0" applyNumberFormat="1" applyFont="1" applyBorder="1" applyAlignment="1">
      <alignment horizontal="center" vertical="center"/>
    </xf>
    <xf numFmtId="4" fontId="17" fillId="0" borderId="20" xfId="0" applyNumberFormat="1" applyFont="1" applyBorder="1" applyAlignment="1">
      <alignment horizontal="right"/>
    </xf>
    <xf numFmtId="4" fontId="1" fillId="0" borderId="9" xfId="0" applyNumberFormat="1" applyFont="1" applyFill="1" applyBorder="1" applyAlignment="1">
      <alignment horizontal="right" vertical="center"/>
    </xf>
    <xf numFmtId="4" fontId="1" fillId="0" borderId="18" xfId="0" applyNumberFormat="1" applyFont="1" applyFill="1" applyBorder="1" applyAlignment="1">
      <alignment horizontal="right" vertical="center"/>
    </xf>
    <xf numFmtId="4" fontId="1" fillId="0" borderId="13" xfId="0" applyNumberFormat="1" applyFont="1" applyFill="1" applyBorder="1" applyAlignment="1">
      <alignment horizontal="right" vertical="center"/>
    </xf>
    <xf numFmtId="4" fontId="17" fillId="0" borderId="8" xfId="0" applyNumberFormat="1" applyFont="1" applyBorder="1" applyAlignment="1">
      <alignment horizontal="right"/>
    </xf>
    <xf numFmtId="0" fontId="1" fillId="0" borderId="17" xfId="0" applyFont="1" applyBorder="1" applyAlignment="1">
      <alignment horizontal="left" indent="4"/>
    </xf>
    <xf numFmtId="0" fontId="1" fillId="0" borderId="23" xfId="0" applyFont="1" applyBorder="1" applyAlignment="1">
      <alignment horizontal="left" indent="4"/>
    </xf>
    <xf numFmtId="0" fontId="1" fillId="0" borderId="29" xfId="0" applyFont="1" applyBorder="1" applyAlignment="1">
      <alignment horizontal="left" indent="4"/>
    </xf>
    <xf numFmtId="0" fontId="1" fillId="0" borderId="26" xfId="0" applyFont="1" applyBorder="1" applyAlignment="1">
      <alignment horizontal="left" indent="4"/>
    </xf>
    <xf numFmtId="0" fontId="9" fillId="0" borderId="17" xfId="0" applyFont="1" applyBorder="1" applyAlignment="1"/>
    <xf numFmtId="0" fontId="9" fillId="0" borderId="23" xfId="0" applyFont="1" applyBorder="1" applyAlignment="1"/>
    <xf numFmtId="0" fontId="9" fillId="0" borderId="1" xfId="0" applyFont="1" applyBorder="1" applyAlignment="1"/>
    <xf numFmtId="49" fontId="9" fillId="0" borderId="20" xfId="0" applyNumberFormat="1" applyFont="1" applyBorder="1" applyAlignment="1">
      <alignment horizontal="center"/>
    </xf>
    <xf numFmtId="49" fontId="9" fillId="0" borderId="19" xfId="0" applyNumberFormat="1" applyFont="1" applyBorder="1" applyAlignment="1">
      <alignment horizontal="center"/>
    </xf>
    <xf numFmtId="0" fontId="13" fillId="0" borderId="0" xfId="0" applyFont="1" applyBorder="1" applyAlignment="1">
      <alignment horizontal="left" vertical="center" wrapText="1"/>
    </xf>
    <xf numFmtId="0" fontId="2" fillId="0" borderId="0" xfId="0" applyFont="1" applyBorder="1" applyAlignment="1">
      <alignment horizontal="left" vertical="center" wrapText="1"/>
    </xf>
    <xf numFmtId="0" fontId="9" fillId="3" borderId="9" xfId="0" applyFont="1" applyFill="1" applyBorder="1" applyAlignment="1"/>
    <xf numFmtId="0" fontId="9" fillId="3" borderId="18" xfId="0" applyFont="1" applyFill="1" applyBorder="1" applyAlignment="1"/>
    <xf numFmtId="49" fontId="9" fillId="3" borderId="20" xfId="0" applyNumberFormat="1" applyFont="1" applyFill="1" applyBorder="1" applyAlignment="1">
      <alignment horizontal="center"/>
    </xf>
    <xf numFmtId="49" fontId="9" fillId="3" borderId="19" xfId="0" applyNumberFormat="1" applyFont="1" applyFill="1" applyBorder="1" applyAlignment="1">
      <alignment horizontal="center"/>
    </xf>
    <xf numFmtId="4" fontId="9" fillId="3" borderId="20" xfId="0" applyNumberFormat="1" applyFont="1" applyFill="1" applyBorder="1" applyAlignment="1">
      <alignment horizontal="right"/>
    </xf>
    <xf numFmtId="0" fontId="14" fillId="0" borderId="0" xfId="0" applyFont="1" applyBorder="1" applyAlignment="1">
      <alignment horizontal="center"/>
    </xf>
    <xf numFmtId="0" fontId="10" fillId="0" borderId="28" xfId="0" applyFont="1" applyBorder="1" applyAlignment="1">
      <alignment horizontal="center"/>
    </xf>
    <xf numFmtId="49" fontId="10" fillId="0" borderId="20" xfId="0" applyNumberFormat="1" applyFont="1" applyBorder="1" applyAlignment="1">
      <alignment horizontal="center"/>
    </xf>
    <xf numFmtId="164" fontId="19" fillId="0" borderId="20" xfId="1" applyNumberFormat="1" applyFont="1" applyBorder="1" applyAlignment="1">
      <alignment horizontal="right"/>
    </xf>
    <xf numFmtId="4" fontId="14" fillId="0" borderId="20" xfId="0" applyNumberFormat="1" applyFont="1" applyBorder="1" applyAlignment="1">
      <alignment horizontal="right"/>
    </xf>
    <xf numFmtId="49" fontId="10" fillId="0" borderId="8" xfId="0" applyNumberFormat="1" applyFont="1" applyBorder="1" applyAlignment="1">
      <alignment horizontal="center" vertical="center"/>
    </xf>
    <xf numFmtId="0" fontId="10" fillId="0" borderId="16" xfId="0" applyFont="1" applyBorder="1" applyAlignment="1">
      <alignment horizontal="center"/>
    </xf>
    <xf numFmtId="0" fontId="10" fillId="0" borderId="27" xfId="0" applyFont="1" applyBorder="1" applyAlignment="1">
      <alignment horizontal="center"/>
    </xf>
    <xf numFmtId="4" fontId="14" fillId="0" borderId="21" xfId="0" applyNumberFormat="1" applyFont="1" applyBorder="1" applyAlignment="1">
      <alignment horizontal="right"/>
    </xf>
    <xf numFmtId="49" fontId="10" fillId="0" borderId="13" xfId="0" applyNumberFormat="1" applyFont="1" applyBorder="1" applyAlignment="1">
      <alignment horizontal="center"/>
    </xf>
    <xf numFmtId="0" fontId="10" fillId="0" borderId="2" xfId="0" applyFont="1" applyBorder="1" applyAlignment="1">
      <alignment horizontal="left" indent="1"/>
    </xf>
    <xf numFmtId="49" fontId="10" fillId="0" borderId="19" xfId="0" applyNumberFormat="1" applyFont="1" applyBorder="1" applyAlignment="1">
      <alignment horizontal="center"/>
    </xf>
    <xf numFmtId="4" fontId="10" fillId="0" borderId="20" xfId="0" applyNumberFormat="1" applyFont="1" applyBorder="1" applyAlignment="1">
      <alignment horizontal="right"/>
    </xf>
    <xf numFmtId="4" fontId="10" fillId="0" borderId="21" xfId="0" applyNumberFormat="1" applyFont="1" applyBorder="1" applyAlignment="1">
      <alignment horizontal="right"/>
    </xf>
    <xf numFmtId="0" fontId="10" fillId="0" borderId="29" xfId="0" applyFont="1" applyBorder="1" applyAlignment="1">
      <alignment horizontal="left" indent="1"/>
    </xf>
    <xf numFmtId="0" fontId="10" fillId="0" borderId="12" xfId="0" applyFont="1" applyBorder="1" applyAlignment="1">
      <alignment horizontal="left" indent="1"/>
    </xf>
    <xf numFmtId="0" fontId="10" fillId="0" borderId="1" xfId="0" applyFont="1" applyBorder="1" applyAlignment="1">
      <alignment horizontal="left" indent="1"/>
    </xf>
    <xf numFmtId="49" fontId="14" fillId="0" borderId="20" xfId="0" applyNumberFormat="1" applyFont="1" applyBorder="1" applyAlignment="1">
      <alignment horizontal="center"/>
    </xf>
    <xf numFmtId="49" fontId="14" fillId="0" borderId="13" xfId="0" applyNumberFormat="1" applyFont="1" applyBorder="1" applyAlignment="1">
      <alignment horizontal="center"/>
    </xf>
    <xf numFmtId="0" fontId="14" fillId="0" borderId="18" xfId="0" applyFont="1" applyBorder="1" applyAlignment="1"/>
    <xf numFmtId="49" fontId="14" fillId="0" borderId="19" xfId="0" applyNumberFormat="1" applyFont="1" applyBorder="1" applyAlignment="1">
      <alignment horizontal="center"/>
    </xf>
    <xf numFmtId="0" fontId="10" fillId="0" borderId="25" xfId="0" applyFont="1" applyBorder="1" applyAlignment="1">
      <alignment horizontal="left" indent="1"/>
    </xf>
    <xf numFmtId="0" fontId="10" fillId="0" borderId="28" xfId="0" applyFont="1" applyBorder="1" applyAlignment="1">
      <alignment horizontal="left" indent="1"/>
    </xf>
    <xf numFmtId="0" fontId="10" fillId="0" borderId="1" xfId="0" applyFont="1" applyBorder="1" applyAlignment="1">
      <alignment horizontal="left" indent="3"/>
    </xf>
    <xf numFmtId="0" fontId="10" fillId="0" borderId="25" xfId="0" applyFont="1" applyBorder="1" applyAlignment="1">
      <alignment horizontal="left" indent="4"/>
    </xf>
    <xf numFmtId="0" fontId="10" fillId="0" borderId="28" xfId="0" applyFont="1" applyBorder="1" applyAlignment="1">
      <alignment horizontal="left" indent="4"/>
    </xf>
    <xf numFmtId="49" fontId="10" fillId="0" borderId="20" xfId="0" applyNumberFormat="1" applyFont="1" applyBorder="1" applyAlignment="1">
      <alignment horizontal="right"/>
    </xf>
    <xf numFmtId="0" fontId="10" fillId="0" borderId="1" xfId="0" applyFont="1" applyBorder="1" applyAlignment="1">
      <alignment horizontal="left" indent="4"/>
    </xf>
    <xf numFmtId="0" fontId="10" fillId="0" borderId="25" xfId="0" applyFont="1" applyBorder="1" applyAlignment="1">
      <alignment horizontal="left" indent="3"/>
    </xf>
    <xf numFmtId="0" fontId="10" fillId="0" borderId="28" xfId="0" applyFont="1" applyBorder="1" applyAlignment="1">
      <alignment horizontal="left" indent="3"/>
    </xf>
    <xf numFmtId="0" fontId="10" fillId="0" borderId="21" xfId="0" applyFont="1" applyBorder="1" applyAlignment="1">
      <alignment horizontal="left" indent="3"/>
    </xf>
    <xf numFmtId="0" fontId="10" fillId="0" borderId="9" xfId="0" applyFont="1" applyBorder="1" applyAlignment="1">
      <alignment horizontal="left" indent="3"/>
    </xf>
    <xf numFmtId="0" fontId="10" fillId="0" borderId="2" xfId="0" applyFont="1" applyBorder="1" applyAlignment="1">
      <alignment horizontal="left" indent="3"/>
    </xf>
    <xf numFmtId="4" fontId="10" fillId="0" borderId="20" xfId="0" applyNumberFormat="1" applyFont="1" applyFill="1" applyBorder="1" applyAlignment="1">
      <alignment horizontal="right"/>
    </xf>
    <xf numFmtId="0" fontId="10" fillId="0" borderId="0" xfId="0" applyFont="1" applyBorder="1" applyAlignment="1">
      <alignment horizontal="left" indent="3"/>
    </xf>
    <xf numFmtId="0" fontId="10" fillId="0" borderId="21" xfId="0" applyFont="1" applyBorder="1" applyAlignment="1">
      <alignment horizontal="left" indent="4"/>
    </xf>
    <xf numFmtId="0" fontId="10" fillId="0" borderId="9" xfId="0" applyFont="1" applyBorder="1" applyAlignment="1">
      <alignment horizontal="left" indent="4"/>
    </xf>
    <xf numFmtId="0" fontId="10" fillId="0" borderId="2" xfId="0" applyFont="1" applyBorder="1" applyAlignment="1">
      <alignment horizontal="left" indent="4"/>
    </xf>
    <xf numFmtId="4" fontId="10" fillId="0" borderId="17" xfId="0" applyNumberFormat="1" applyFont="1" applyBorder="1" applyAlignment="1">
      <alignment horizontal="right"/>
    </xf>
    <xf numFmtId="4" fontId="10" fillId="0" borderId="16" xfId="0" applyNumberFormat="1" applyFont="1" applyBorder="1" applyAlignment="1">
      <alignment horizontal="right"/>
    </xf>
    <xf numFmtId="49" fontId="10" fillId="0" borderId="16" xfId="0" applyNumberFormat="1" applyFont="1" applyBorder="1" applyAlignment="1">
      <alignment horizontal="center"/>
    </xf>
    <xf numFmtId="49" fontId="10" fillId="0" borderId="27" xfId="0" applyNumberFormat="1" applyFont="1" applyBorder="1" applyAlignment="1">
      <alignment horizontal="center"/>
    </xf>
    <xf numFmtId="49" fontId="10" fillId="0" borderId="15" xfId="0" applyNumberFormat="1" applyFont="1" applyBorder="1" applyAlignment="1">
      <alignment horizontal="center"/>
    </xf>
    <xf numFmtId="4" fontId="10" fillId="0" borderId="16" xfId="0" applyNumberFormat="1" applyFont="1" applyFill="1" applyBorder="1" applyAlignment="1">
      <alignment horizontal="right"/>
    </xf>
    <xf numFmtId="4" fontId="10" fillId="0" borderId="25" xfId="0" applyNumberFormat="1" applyFont="1" applyBorder="1" applyAlignment="1">
      <alignment horizontal="right"/>
    </xf>
    <xf numFmtId="4" fontId="10" fillId="0" borderId="8" xfId="0" applyNumberFormat="1" applyFont="1" applyBorder="1" applyAlignment="1">
      <alignment horizontal="right"/>
    </xf>
    <xf numFmtId="49" fontId="10" fillId="0" borderId="8" xfId="0" applyNumberFormat="1" applyFont="1" applyBorder="1" applyAlignment="1">
      <alignment horizontal="center"/>
    </xf>
    <xf numFmtId="49" fontId="10" fillId="0" borderId="24" xfId="0" applyNumberFormat="1" applyFont="1" applyBorder="1" applyAlignment="1">
      <alignment horizontal="center"/>
    </xf>
    <xf numFmtId="4" fontId="10" fillId="0" borderId="8" xfId="0" applyNumberFormat="1" applyFont="1" applyFill="1" applyBorder="1" applyAlignment="1">
      <alignment horizontal="right"/>
    </xf>
    <xf numFmtId="0" fontId="10" fillId="0" borderId="23" xfId="0" applyFont="1" applyBorder="1" applyAlignment="1">
      <alignment horizontal="left" indent="4"/>
    </xf>
    <xf numFmtId="0" fontId="10" fillId="0" borderId="26" xfId="0" applyFont="1" applyBorder="1" applyAlignment="1">
      <alignment horizontal="left" indent="4"/>
    </xf>
    <xf numFmtId="0" fontId="10" fillId="0" borderId="0" xfId="0" applyFont="1" applyBorder="1" applyAlignment="1">
      <alignment horizontal="left" indent="4"/>
    </xf>
    <xf numFmtId="0" fontId="10" fillId="0" borderId="2" xfId="0" applyFont="1" applyBorder="1" applyAlignment="1"/>
    <xf numFmtId="0" fontId="10" fillId="0" borderId="1" xfId="0" applyFont="1" applyBorder="1" applyAlignment="1"/>
    <xf numFmtId="49" fontId="10" fillId="0" borderId="28"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13" xfId="0" applyNumberFormat="1" applyFont="1" applyBorder="1" applyAlignment="1">
      <alignment horizontal="center" vertical="center"/>
    </xf>
    <xf numFmtId="0" fontId="10" fillId="0" borderId="2" xfId="0" applyFont="1" applyBorder="1" applyAlignment="1">
      <alignment horizontal="right" vertical="top"/>
    </xf>
    <xf numFmtId="49" fontId="10" fillId="0" borderId="30" xfId="0" applyNumberFormat="1" applyFont="1" applyBorder="1" applyAlignment="1">
      <alignment horizontal="center" vertical="center"/>
    </xf>
    <xf numFmtId="4" fontId="10" fillId="0" borderId="30" xfId="0" applyNumberFormat="1" applyFont="1" applyFill="1" applyBorder="1" applyAlignment="1">
      <alignment horizontal="right" vertical="center"/>
    </xf>
    <xf numFmtId="0" fontId="10" fillId="0" borderId="22" xfId="0" applyFont="1" applyBorder="1" applyAlignment="1"/>
    <xf numFmtId="0" fontId="10" fillId="0" borderId="23" xfId="0" applyFont="1" applyBorder="1" applyAlignment="1"/>
    <xf numFmtId="0" fontId="0" fillId="0" borderId="20" xfId="0" applyBorder="1" applyAlignment="1"/>
    <xf numFmtId="0" fontId="10" fillId="0" borderId="28" xfId="0" applyFont="1" applyBorder="1" applyAlignment="1">
      <alignment horizontal="left" indent="6"/>
    </xf>
    <xf numFmtId="0" fontId="10" fillId="0" borderId="2" xfId="0" applyFont="1" applyBorder="1" applyAlignment="1">
      <alignment horizontal="left" indent="6"/>
    </xf>
    <xf numFmtId="0" fontId="0" fillId="0" borderId="12" xfId="0" applyBorder="1" applyAlignment="1">
      <alignment horizontal="left"/>
    </xf>
    <xf numFmtId="0" fontId="0" fillId="0" borderId="0" xfId="0" applyBorder="1" applyAlignment="1">
      <alignment horizontal="left"/>
    </xf>
    <xf numFmtId="0" fontId="0" fillId="0" borderId="30" xfId="0" applyBorder="1" applyAlignment="1">
      <alignment horizontal="left"/>
    </xf>
    <xf numFmtId="0" fontId="0" fillId="0" borderId="1" xfId="0" applyBorder="1" applyAlignment="1">
      <alignment horizontal="left"/>
    </xf>
    <xf numFmtId="0" fontId="4" fillId="0" borderId="2" xfId="0" applyFont="1" applyBorder="1" applyAlignment="1">
      <alignment horizontal="center" vertical="top"/>
    </xf>
    <xf numFmtId="49" fontId="10" fillId="0" borderId="1" xfId="0" applyNumberFormat="1" applyFont="1" applyFill="1" applyBorder="1" applyAlignment="1">
      <alignment horizontal="center"/>
    </xf>
    <xf numFmtId="0" fontId="10" fillId="0" borderId="0" xfId="0" applyFont="1" applyFill="1" applyBorder="1" applyAlignment="1">
      <alignment horizontal="right"/>
    </xf>
    <xf numFmtId="49" fontId="10" fillId="0" borderId="1" xfId="0" applyNumberFormat="1" applyFont="1" applyFill="1" applyBorder="1" applyAlignment="1">
      <alignment horizontal="left"/>
    </xf>
    <xf numFmtId="0" fontId="10" fillId="0" borderId="1" xfId="0" applyFont="1" applyFill="1" applyBorder="1" applyAlignment="1">
      <alignment horizontal="center"/>
    </xf>
    <xf numFmtId="0" fontId="4" fillId="0" borderId="2" xfId="0" applyFont="1" applyFill="1" applyBorder="1" applyAlignment="1">
      <alignment horizontal="center" vertical="top"/>
    </xf>
    <xf numFmtId="0" fontId="10" fillId="0" borderId="1" xfId="0" applyFont="1" applyBorder="1" applyAlignment="1">
      <alignment horizontal="center"/>
    </xf>
    <xf numFmtId="0" fontId="16" fillId="0" borderId="1" xfId="0" applyFont="1" applyBorder="1" applyAlignment="1">
      <alignment horizontal="center"/>
    </xf>
    <xf numFmtId="3" fontId="10" fillId="0" borderId="1"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3366FF"/>
  </sheetPr>
  <dimension ref="A1:AMJ187"/>
  <sheetViews>
    <sheetView showGridLines="0" tabSelected="1" view="pageBreakPreview" topLeftCell="A43" zoomScaleNormal="100" zoomScaleSheetLayoutView="100" workbookViewId="0">
      <selection activeCell="BP72" sqref="BP72:BW72"/>
    </sheetView>
  </sheetViews>
  <sheetFormatPr defaultColWidth="1.42578125" defaultRowHeight="12.75"/>
  <cols>
    <col min="1" max="15" width="1.42578125" style="1"/>
    <col min="16" max="16" width="11.5703125" style="1" customWidth="1"/>
    <col min="17" max="60" width="1.42578125" style="1"/>
    <col min="61" max="61" width="3.7109375" style="1" customWidth="1"/>
    <col min="62" max="70" width="1.42578125" style="1"/>
    <col min="71" max="71" width="5.28515625" style="1" customWidth="1"/>
    <col min="72" max="77" width="1.42578125" style="1"/>
    <col min="78" max="78" width="3" style="1" customWidth="1"/>
    <col min="79" max="79" width="2" style="1" customWidth="1"/>
    <col min="80" max="86" width="1.42578125" style="1"/>
    <col min="87" max="87" width="2.42578125" style="1" customWidth="1"/>
    <col min="88" max="88" width="1.42578125" style="1"/>
    <col min="89" max="89" width="2.28515625" style="1" customWidth="1"/>
    <col min="90" max="1024" width="1.42578125" style="1"/>
  </cols>
  <sheetData>
    <row r="1" spans="69:103" s="2" customFormat="1" ht="11.25">
      <c r="CU1" s="3" t="s">
        <v>0</v>
      </c>
    </row>
    <row r="2" spans="69:103" s="3" customFormat="1" ht="11.25">
      <c r="CU2" s="3" t="s">
        <v>1</v>
      </c>
    </row>
    <row r="3" spans="69:103" s="2" customFormat="1" ht="11.25">
      <c r="CU3" s="3" t="s">
        <v>2</v>
      </c>
    </row>
    <row r="4" spans="69:103" s="2" customFormat="1" ht="11.25">
      <c r="CU4" s="3" t="s">
        <v>3</v>
      </c>
    </row>
    <row r="5" spans="69:103" s="2" customFormat="1" ht="11.25">
      <c r="CU5" s="3" t="s">
        <v>4</v>
      </c>
    </row>
    <row r="6" spans="69:103" s="4" customFormat="1" ht="11.25">
      <c r="CU6" s="5" t="s">
        <v>5</v>
      </c>
    </row>
    <row r="7" spans="69:103" ht="5.0999999999999996" customHeight="1"/>
    <row r="8" spans="69:103">
      <c r="BQ8" s="45" t="s">
        <v>6</v>
      </c>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row>
    <row r="9" spans="69:103" ht="15" customHeight="1">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row>
    <row r="10" spans="69:103" s="7" customFormat="1" ht="7.5" customHeight="1">
      <c r="BQ10" s="47" t="s">
        <v>434</v>
      </c>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row>
    <row r="11" spans="69:103" ht="15" customHeight="1">
      <c r="BQ11" s="48" t="s">
        <v>7</v>
      </c>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row>
    <row r="12" spans="69:103" s="7" customFormat="1" ht="8.25" customHeight="1">
      <c r="BQ12" s="49" t="s">
        <v>409</v>
      </c>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row>
    <row r="13" spans="69:103" ht="15" customHeight="1">
      <c r="BQ13" s="48" t="s">
        <v>410</v>
      </c>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row>
    <row r="14" spans="69:103" s="7" customFormat="1" ht="9" customHeight="1">
      <c r="BQ14" s="47"/>
      <c r="BR14" s="47"/>
      <c r="BS14" s="47"/>
      <c r="BT14" s="47"/>
      <c r="BU14" s="47"/>
      <c r="BV14" s="47"/>
      <c r="BW14" s="47"/>
      <c r="BX14" s="47"/>
      <c r="BY14" s="47"/>
      <c r="BZ14" s="47"/>
      <c r="CA14" s="47"/>
      <c r="CB14" s="47"/>
      <c r="CC14" s="47"/>
      <c r="CD14" s="31"/>
      <c r="CE14" s="31"/>
      <c r="CF14" s="47" t="s">
        <v>435</v>
      </c>
      <c r="CG14" s="47"/>
      <c r="CH14" s="47"/>
      <c r="CI14" s="47"/>
      <c r="CJ14" s="47"/>
      <c r="CK14" s="47"/>
      <c r="CL14" s="47"/>
      <c r="CM14" s="47"/>
      <c r="CN14" s="47"/>
      <c r="CO14" s="47"/>
      <c r="CP14" s="47"/>
      <c r="CQ14" s="47"/>
      <c r="CR14" s="47"/>
      <c r="CS14" s="47"/>
      <c r="CT14" s="47"/>
      <c r="CU14" s="47"/>
      <c r="CV14" s="47"/>
      <c r="CW14" s="47"/>
      <c r="CX14" s="47"/>
      <c r="CY14" s="47"/>
    </row>
    <row r="15" spans="69:103" ht="6.75" customHeight="1">
      <c r="BQ15" s="48" t="s">
        <v>8</v>
      </c>
      <c r="BR15" s="48"/>
      <c r="BS15" s="48"/>
      <c r="BT15" s="48"/>
      <c r="BU15" s="48"/>
      <c r="BV15" s="48"/>
      <c r="BW15" s="48"/>
      <c r="BX15" s="48"/>
      <c r="BY15" s="48"/>
      <c r="BZ15" s="48"/>
      <c r="CA15" s="48"/>
      <c r="CB15" s="48"/>
      <c r="CC15" s="48"/>
      <c r="CD15" s="32"/>
      <c r="CE15" s="32"/>
      <c r="CF15" s="48" t="s">
        <v>9</v>
      </c>
      <c r="CG15" s="48"/>
      <c r="CH15" s="48"/>
      <c r="CI15" s="48"/>
      <c r="CJ15" s="48"/>
      <c r="CK15" s="48"/>
      <c r="CL15" s="48"/>
      <c r="CM15" s="48"/>
      <c r="CN15" s="48"/>
      <c r="CO15" s="48"/>
      <c r="CP15" s="48"/>
      <c r="CQ15" s="48"/>
      <c r="CR15" s="48"/>
      <c r="CS15" s="48"/>
      <c r="CT15" s="48"/>
      <c r="CU15" s="48"/>
      <c r="CV15" s="48"/>
      <c r="CW15" s="48"/>
      <c r="CX15" s="48"/>
      <c r="CY15" s="48"/>
    </row>
    <row r="16" spans="69:103" ht="12" customHeight="1">
      <c r="BQ16" s="52" t="s">
        <v>411</v>
      </c>
      <c r="BR16" s="52"/>
      <c r="BS16" s="53" t="s">
        <v>437</v>
      </c>
      <c r="BT16" s="53"/>
      <c r="BU16" s="53"/>
      <c r="BV16" s="54" t="s">
        <v>411</v>
      </c>
      <c r="BW16" s="54"/>
      <c r="BX16" s="31"/>
      <c r="BY16" s="53" t="s">
        <v>433</v>
      </c>
      <c r="BZ16" s="53"/>
      <c r="CA16" s="53"/>
      <c r="CB16" s="53"/>
      <c r="CC16" s="53"/>
      <c r="CD16" s="53"/>
      <c r="CE16" s="53"/>
      <c r="CF16" s="53"/>
      <c r="CG16" s="53"/>
      <c r="CH16" s="53"/>
      <c r="CI16" s="53"/>
      <c r="CJ16" s="53"/>
      <c r="CK16" s="53"/>
      <c r="CL16" s="53"/>
      <c r="CM16" s="53"/>
      <c r="CN16" s="52">
        <v>20</v>
      </c>
      <c r="CO16" s="52"/>
      <c r="CP16" s="52"/>
      <c r="CQ16" s="55" t="s">
        <v>17</v>
      </c>
      <c r="CR16" s="55"/>
      <c r="CS16" s="55"/>
      <c r="CT16" s="54" t="s">
        <v>12</v>
      </c>
      <c r="CU16" s="54"/>
      <c r="CV16" s="54"/>
      <c r="CW16" s="31"/>
      <c r="CX16" s="31"/>
      <c r="CY16" s="31"/>
    </row>
    <row r="17" spans="1:99" s="10" customFormat="1" ht="15.75" customHeight="1">
      <c r="A17" s="9"/>
      <c r="B17" s="9"/>
      <c r="C17" s="9"/>
      <c r="D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E17" s="9"/>
      <c r="BF17" s="9"/>
      <c r="BG17" s="9"/>
      <c r="BH17" s="9"/>
      <c r="BI17" s="9"/>
      <c r="BJ17" s="9"/>
      <c r="BK17" s="9"/>
      <c r="BL17" s="9"/>
      <c r="BM17" s="9"/>
      <c r="BN17" s="11" t="s">
        <v>13</v>
      </c>
      <c r="BO17" s="50" t="s">
        <v>17</v>
      </c>
      <c r="BP17" s="50"/>
      <c r="BQ17" s="50"/>
      <c r="BR17" s="10" t="s">
        <v>14</v>
      </c>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row>
    <row r="18" spans="1:99" s="10" customFormat="1" ht="18.7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I18" s="11" t="s">
        <v>15</v>
      </c>
      <c r="AJ18" s="50" t="s">
        <v>17</v>
      </c>
      <c r="AK18" s="50"/>
      <c r="AL18" s="50"/>
      <c r="BD18" s="13" t="s">
        <v>16</v>
      </c>
      <c r="BE18" s="50" t="s">
        <v>428</v>
      </c>
      <c r="BF18" s="50"/>
      <c r="BG18" s="50"/>
      <c r="BH18" s="10" t="s">
        <v>18</v>
      </c>
      <c r="BK18" s="50" t="s">
        <v>432</v>
      </c>
      <c r="BL18" s="50"/>
      <c r="BM18" s="50"/>
      <c r="BN18" s="10" t="s">
        <v>19</v>
      </c>
      <c r="BT18" s="12"/>
      <c r="BU18" s="12"/>
      <c r="BV18" s="12"/>
      <c r="BW18" s="12"/>
      <c r="BX18" s="12"/>
      <c r="BY18" s="12"/>
      <c r="BZ18" s="12"/>
      <c r="CA18" s="12"/>
      <c r="CB18" s="12"/>
      <c r="CC18" s="12"/>
      <c r="CD18" s="12"/>
      <c r="CE18" s="12"/>
      <c r="CF18" s="12"/>
      <c r="CG18" s="12"/>
      <c r="CH18" s="51" t="s">
        <v>20</v>
      </c>
      <c r="CI18" s="51"/>
      <c r="CJ18" s="51"/>
      <c r="CK18" s="51"/>
      <c r="CL18" s="51"/>
      <c r="CM18" s="51"/>
      <c r="CN18" s="51"/>
      <c r="CO18" s="51"/>
      <c r="CP18" s="51"/>
      <c r="CQ18" s="51"/>
      <c r="CR18" s="51"/>
      <c r="CS18" s="51"/>
      <c r="CT18" s="51"/>
      <c r="CU18" s="51"/>
    </row>
    <row r="19" spans="1:99" ht="9.9499999999999993" customHeight="1">
      <c r="CH19" s="51"/>
      <c r="CI19" s="51"/>
      <c r="CJ19" s="51"/>
      <c r="CK19" s="51"/>
      <c r="CL19" s="51"/>
      <c r="CM19" s="51"/>
      <c r="CN19" s="51"/>
      <c r="CO19" s="51"/>
      <c r="CP19" s="51"/>
      <c r="CQ19" s="51"/>
      <c r="CR19" s="51"/>
      <c r="CS19" s="51"/>
      <c r="CT19" s="51"/>
      <c r="CU19" s="51"/>
    </row>
    <row r="20" spans="1:99" ht="15" customHeight="1">
      <c r="AM20" s="8" t="s">
        <v>21</v>
      </c>
      <c r="AN20" s="56" t="s">
        <v>437</v>
      </c>
      <c r="AO20" s="56"/>
      <c r="AP20" s="56"/>
      <c r="AQ20" s="1" t="s">
        <v>11</v>
      </c>
      <c r="AS20" s="56" t="s">
        <v>433</v>
      </c>
      <c r="AT20" s="56"/>
      <c r="AU20" s="56"/>
      <c r="AV20" s="56"/>
      <c r="AW20" s="56"/>
      <c r="AX20" s="56"/>
      <c r="AY20" s="56"/>
      <c r="AZ20" s="56"/>
      <c r="BA20" s="56"/>
      <c r="BB20" s="56"/>
      <c r="BC20" s="56"/>
      <c r="BD20" s="57">
        <v>20</v>
      </c>
      <c r="BE20" s="57"/>
      <c r="BF20" s="58" t="s">
        <v>17</v>
      </c>
      <c r="BG20" s="58"/>
      <c r="BH20" s="58"/>
      <c r="BI20" s="1" t="s">
        <v>22</v>
      </c>
      <c r="CF20" s="8" t="s">
        <v>23</v>
      </c>
      <c r="CH20" s="59" t="s">
        <v>438</v>
      </c>
      <c r="CI20" s="59"/>
      <c r="CJ20" s="59"/>
      <c r="CK20" s="59"/>
      <c r="CL20" s="59"/>
      <c r="CM20" s="59"/>
      <c r="CN20" s="59"/>
      <c r="CO20" s="59"/>
      <c r="CP20" s="59"/>
      <c r="CQ20" s="59"/>
      <c r="CR20" s="59"/>
      <c r="CS20" s="59"/>
      <c r="CT20" s="59"/>
      <c r="CU20" s="59"/>
    </row>
    <row r="21" spans="1:99" ht="15" customHeight="1">
      <c r="A21" s="1" t="s">
        <v>24</v>
      </c>
      <c r="CF21" s="8" t="s">
        <v>25</v>
      </c>
      <c r="CH21" s="60"/>
      <c r="CI21" s="60"/>
      <c r="CJ21" s="60"/>
      <c r="CK21" s="60"/>
      <c r="CL21" s="60"/>
      <c r="CM21" s="60"/>
      <c r="CN21" s="60"/>
      <c r="CO21" s="60"/>
      <c r="CP21" s="60"/>
      <c r="CQ21" s="60"/>
      <c r="CR21" s="60"/>
      <c r="CS21" s="60"/>
      <c r="CT21" s="60"/>
      <c r="CU21" s="60"/>
    </row>
    <row r="22" spans="1:99" ht="15" customHeight="1">
      <c r="A22" s="1" t="s">
        <v>26</v>
      </c>
      <c r="U22" s="61" t="s">
        <v>412</v>
      </c>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CF22" s="8" t="s">
        <v>27</v>
      </c>
      <c r="CH22" s="62"/>
      <c r="CI22" s="63"/>
      <c r="CJ22" s="63"/>
      <c r="CK22" s="63"/>
      <c r="CL22" s="63"/>
      <c r="CM22" s="63"/>
      <c r="CN22" s="63"/>
      <c r="CO22" s="63"/>
      <c r="CP22" s="63"/>
      <c r="CQ22" s="63"/>
      <c r="CR22" s="63"/>
      <c r="CS22" s="63"/>
      <c r="CT22" s="63"/>
      <c r="CU22" s="64"/>
    </row>
    <row r="23" spans="1:99" ht="15" customHeight="1">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CF23" s="8" t="s">
        <v>25</v>
      </c>
      <c r="CH23" s="60"/>
      <c r="CI23" s="60"/>
      <c r="CJ23" s="60"/>
      <c r="CK23" s="60"/>
      <c r="CL23" s="60"/>
      <c r="CM23" s="60"/>
      <c r="CN23" s="60"/>
      <c r="CO23" s="60"/>
      <c r="CP23" s="60"/>
      <c r="CQ23" s="60"/>
      <c r="CR23" s="60"/>
      <c r="CS23" s="60"/>
      <c r="CT23" s="60"/>
      <c r="CU23" s="60"/>
    </row>
    <row r="24" spans="1:99" ht="15" customHeight="1">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CF24" s="8" t="s">
        <v>28</v>
      </c>
      <c r="CH24" s="60" t="s">
        <v>414</v>
      </c>
      <c r="CI24" s="60"/>
      <c r="CJ24" s="60"/>
      <c r="CK24" s="60"/>
      <c r="CL24" s="60"/>
      <c r="CM24" s="60"/>
      <c r="CN24" s="60"/>
      <c r="CO24" s="60"/>
      <c r="CP24" s="60"/>
      <c r="CQ24" s="60"/>
      <c r="CR24" s="60"/>
      <c r="CS24" s="60"/>
      <c r="CT24" s="60"/>
      <c r="CU24" s="60"/>
    </row>
    <row r="25" spans="1:99" ht="15" customHeight="1">
      <c r="A25" s="1" t="s">
        <v>29</v>
      </c>
      <c r="I25" s="61" t="s">
        <v>413</v>
      </c>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CF25" s="8" t="s">
        <v>30</v>
      </c>
      <c r="CH25" s="62" t="s">
        <v>415</v>
      </c>
      <c r="CI25" s="63"/>
      <c r="CJ25" s="63"/>
      <c r="CK25" s="63"/>
      <c r="CL25" s="63"/>
      <c r="CM25" s="63"/>
      <c r="CN25" s="63"/>
      <c r="CO25" s="63"/>
      <c r="CP25" s="63"/>
      <c r="CQ25" s="63"/>
      <c r="CR25" s="63"/>
      <c r="CS25" s="63"/>
      <c r="CT25" s="63"/>
      <c r="CU25" s="64"/>
    </row>
    <row r="26" spans="1:99" ht="15" customHeight="1">
      <c r="A26" s="1" t="s">
        <v>31</v>
      </c>
      <c r="CF26" s="8" t="s">
        <v>32</v>
      </c>
      <c r="CH26" s="65" t="s">
        <v>33</v>
      </c>
      <c r="CI26" s="65"/>
      <c r="CJ26" s="65"/>
      <c r="CK26" s="65"/>
      <c r="CL26" s="65"/>
      <c r="CM26" s="65"/>
      <c r="CN26" s="65"/>
      <c r="CO26" s="65"/>
      <c r="CP26" s="65"/>
      <c r="CQ26" s="65"/>
      <c r="CR26" s="65"/>
      <c r="CS26" s="65"/>
      <c r="CT26" s="65"/>
      <c r="CU26" s="65"/>
    </row>
    <row r="27" spans="1:99" s="14" customFormat="1" ht="8.25"/>
    <row r="28" spans="1:99">
      <c r="A28" s="66" t="s">
        <v>34</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row>
    <row r="29" spans="1:99" s="14" customFormat="1" ht="8.25"/>
    <row r="30" spans="1:99" s="15" customFormat="1" ht="12" customHeight="1">
      <c r="A30" s="67" t="s">
        <v>35</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7" t="s">
        <v>36</v>
      </c>
      <c r="AY30" s="67"/>
      <c r="AZ30" s="67"/>
      <c r="BA30" s="67"/>
      <c r="BB30" s="67"/>
      <c r="BC30" s="67" t="s">
        <v>37</v>
      </c>
      <c r="BD30" s="67"/>
      <c r="BE30" s="67"/>
      <c r="BF30" s="67"/>
      <c r="BG30" s="67"/>
      <c r="BH30" s="67"/>
      <c r="BI30" s="67"/>
      <c r="BJ30" s="69" t="s">
        <v>38</v>
      </c>
      <c r="BK30" s="69"/>
      <c r="BL30" s="69"/>
      <c r="BM30" s="69"/>
      <c r="BN30" s="69"/>
      <c r="BO30" s="69"/>
      <c r="BP30" s="70" t="s">
        <v>39</v>
      </c>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1"/>
    </row>
    <row r="31" spans="1:99" s="15" customFormat="1" ht="12" customHeight="1">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2" t="s">
        <v>40</v>
      </c>
      <c r="AY31" s="72"/>
      <c r="AZ31" s="72"/>
      <c r="BA31" s="72"/>
      <c r="BB31" s="72"/>
      <c r="BC31" s="72" t="s">
        <v>41</v>
      </c>
      <c r="BD31" s="72"/>
      <c r="BE31" s="72"/>
      <c r="BF31" s="72"/>
      <c r="BG31" s="72"/>
      <c r="BH31" s="72"/>
      <c r="BI31" s="72"/>
      <c r="BJ31" s="74" t="s">
        <v>42</v>
      </c>
      <c r="BK31" s="74"/>
      <c r="BL31" s="74"/>
      <c r="BM31" s="74"/>
      <c r="BN31" s="74"/>
      <c r="BO31" s="74"/>
      <c r="BP31" s="72" t="s">
        <v>43</v>
      </c>
      <c r="BQ31" s="72"/>
      <c r="BR31" s="72"/>
      <c r="BS31" s="72"/>
      <c r="BT31" s="72"/>
      <c r="BU31" s="72"/>
      <c r="BV31" s="72"/>
      <c r="BW31" s="72"/>
      <c r="BX31" s="72" t="s">
        <v>429</v>
      </c>
      <c r="BY31" s="72"/>
      <c r="BZ31" s="72"/>
      <c r="CA31" s="72"/>
      <c r="CB31" s="72"/>
      <c r="CC31" s="72"/>
      <c r="CD31" s="72"/>
      <c r="CE31" s="72"/>
      <c r="CF31" s="72" t="s">
        <v>431</v>
      </c>
      <c r="CG31" s="72"/>
      <c r="CH31" s="72"/>
      <c r="CI31" s="72"/>
      <c r="CJ31" s="72"/>
      <c r="CK31" s="72"/>
      <c r="CL31" s="72"/>
      <c r="CM31" s="72"/>
      <c r="CN31" s="75" t="s">
        <v>44</v>
      </c>
      <c r="CO31" s="75"/>
      <c r="CP31" s="75"/>
      <c r="CQ31" s="75"/>
      <c r="CR31" s="75"/>
      <c r="CS31" s="75"/>
      <c r="CT31" s="75"/>
      <c r="CU31" s="72"/>
    </row>
    <row r="32" spans="1:99" s="15" customFormat="1" ht="12" customHeight="1">
      <c r="A32" s="72"/>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2"/>
      <c r="AY32" s="72"/>
      <c r="AZ32" s="72"/>
      <c r="BA32" s="72"/>
      <c r="BB32" s="72"/>
      <c r="BC32" s="72" t="s">
        <v>45</v>
      </c>
      <c r="BD32" s="72"/>
      <c r="BE32" s="72"/>
      <c r="BF32" s="72"/>
      <c r="BG32" s="72"/>
      <c r="BH32" s="72"/>
      <c r="BI32" s="72"/>
      <c r="BJ32" s="74" t="s">
        <v>46</v>
      </c>
      <c r="BK32" s="74"/>
      <c r="BL32" s="74"/>
      <c r="BM32" s="74"/>
      <c r="BN32" s="74"/>
      <c r="BO32" s="74"/>
      <c r="BP32" s="72" t="s">
        <v>47</v>
      </c>
      <c r="BQ32" s="72"/>
      <c r="BR32" s="72"/>
      <c r="BS32" s="72"/>
      <c r="BT32" s="72"/>
      <c r="BU32" s="72"/>
      <c r="BV32" s="72"/>
      <c r="BW32" s="72"/>
      <c r="BX32" s="72" t="s">
        <v>48</v>
      </c>
      <c r="BY32" s="72"/>
      <c r="BZ32" s="72"/>
      <c r="CA32" s="72"/>
      <c r="CB32" s="72"/>
      <c r="CC32" s="72"/>
      <c r="CD32" s="72"/>
      <c r="CE32" s="72"/>
      <c r="CF32" s="72" t="s">
        <v>49</v>
      </c>
      <c r="CG32" s="72"/>
      <c r="CH32" s="72"/>
      <c r="CI32" s="72"/>
      <c r="CJ32" s="72"/>
      <c r="CK32" s="72"/>
      <c r="CL32" s="72"/>
      <c r="CM32" s="72"/>
      <c r="CN32" s="75" t="s">
        <v>50</v>
      </c>
      <c r="CO32" s="75"/>
      <c r="CP32" s="75"/>
      <c r="CQ32" s="75"/>
      <c r="CR32" s="75"/>
      <c r="CS32" s="75"/>
      <c r="CT32" s="75"/>
      <c r="CU32" s="72"/>
    </row>
    <row r="33" spans="1:99" s="15" customFormat="1" ht="12" customHeight="1">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2"/>
      <c r="AY33" s="72"/>
      <c r="AZ33" s="72"/>
      <c r="BA33" s="72"/>
      <c r="BB33" s="72"/>
      <c r="BC33" s="72" t="s">
        <v>51</v>
      </c>
      <c r="BD33" s="72"/>
      <c r="BE33" s="72"/>
      <c r="BF33" s="72"/>
      <c r="BG33" s="72"/>
      <c r="BH33" s="72"/>
      <c r="BI33" s="72"/>
      <c r="BJ33" s="74"/>
      <c r="BK33" s="74"/>
      <c r="BL33" s="74"/>
      <c r="BM33" s="74"/>
      <c r="BN33" s="74"/>
      <c r="BO33" s="74"/>
      <c r="BP33" s="72" t="s">
        <v>52</v>
      </c>
      <c r="BQ33" s="72"/>
      <c r="BR33" s="72"/>
      <c r="BS33" s="72"/>
      <c r="BT33" s="72"/>
      <c r="BU33" s="72"/>
      <c r="BV33" s="72"/>
      <c r="BW33" s="72"/>
      <c r="BX33" s="72" t="s">
        <v>53</v>
      </c>
      <c r="BY33" s="72"/>
      <c r="BZ33" s="72"/>
      <c r="CA33" s="72"/>
      <c r="CB33" s="72"/>
      <c r="CC33" s="72"/>
      <c r="CD33" s="72"/>
      <c r="CE33" s="72"/>
      <c r="CF33" s="72" t="s">
        <v>53</v>
      </c>
      <c r="CG33" s="72"/>
      <c r="CH33" s="72"/>
      <c r="CI33" s="72"/>
      <c r="CJ33" s="72"/>
      <c r="CK33" s="72"/>
      <c r="CL33" s="72"/>
      <c r="CM33" s="72"/>
      <c r="CN33" s="75" t="s">
        <v>54</v>
      </c>
      <c r="CO33" s="75"/>
      <c r="CP33" s="75"/>
      <c r="CQ33" s="75"/>
      <c r="CR33" s="75"/>
      <c r="CS33" s="75"/>
      <c r="CT33" s="75"/>
      <c r="CU33" s="72"/>
    </row>
    <row r="34" spans="1:99" s="15" customFormat="1" ht="12" customHeight="1">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2"/>
      <c r="AY34" s="72"/>
      <c r="AZ34" s="72"/>
      <c r="BA34" s="72"/>
      <c r="BB34" s="72"/>
      <c r="BC34" s="72" t="s">
        <v>55</v>
      </c>
      <c r="BD34" s="72"/>
      <c r="BE34" s="72"/>
      <c r="BF34" s="72"/>
      <c r="BG34" s="72"/>
      <c r="BH34" s="72"/>
      <c r="BI34" s="72"/>
      <c r="BJ34" s="74"/>
      <c r="BK34" s="74"/>
      <c r="BL34" s="74"/>
      <c r="BM34" s="74"/>
      <c r="BN34" s="74"/>
      <c r="BO34" s="74"/>
      <c r="BP34" s="72" t="s">
        <v>56</v>
      </c>
      <c r="BQ34" s="72"/>
      <c r="BR34" s="72"/>
      <c r="BS34" s="72"/>
      <c r="BT34" s="72"/>
      <c r="BU34" s="72"/>
      <c r="BV34" s="72"/>
      <c r="BW34" s="72"/>
      <c r="BX34" s="72" t="s">
        <v>54</v>
      </c>
      <c r="BY34" s="72"/>
      <c r="BZ34" s="72"/>
      <c r="CA34" s="72"/>
      <c r="CB34" s="72"/>
      <c r="CC34" s="72"/>
      <c r="CD34" s="72"/>
      <c r="CE34" s="72"/>
      <c r="CF34" s="72" t="s">
        <v>54</v>
      </c>
      <c r="CG34" s="72"/>
      <c r="CH34" s="72"/>
      <c r="CI34" s="72"/>
      <c r="CJ34" s="72"/>
      <c r="CK34" s="72"/>
      <c r="CL34" s="72"/>
      <c r="CM34" s="72"/>
      <c r="CN34" s="75" t="s">
        <v>57</v>
      </c>
      <c r="CO34" s="75"/>
      <c r="CP34" s="75"/>
      <c r="CQ34" s="75"/>
      <c r="CR34" s="75"/>
      <c r="CS34" s="75"/>
      <c r="CT34" s="75"/>
      <c r="CU34" s="72"/>
    </row>
    <row r="35" spans="1:99" s="15" customFormat="1" ht="12" customHeight="1">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2"/>
      <c r="AY35" s="72"/>
      <c r="AZ35" s="72"/>
      <c r="BA35" s="72"/>
      <c r="BB35" s="72"/>
      <c r="BC35" s="72" t="s">
        <v>58</v>
      </c>
      <c r="BD35" s="72"/>
      <c r="BE35" s="72"/>
      <c r="BF35" s="72"/>
      <c r="BG35" s="72"/>
      <c r="BH35" s="72"/>
      <c r="BI35" s="72"/>
      <c r="BJ35" s="74"/>
      <c r="BK35" s="74"/>
      <c r="BL35" s="74"/>
      <c r="BM35" s="74"/>
      <c r="BN35" s="74"/>
      <c r="BO35" s="74"/>
      <c r="BP35" s="72" t="s">
        <v>53</v>
      </c>
      <c r="BQ35" s="72"/>
      <c r="BR35" s="72"/>
      <c r="BS35" s="72"/>
      <c r="BT35" s="72"/>
      <c r="BU35" s="72"/>
      <c r="BV35" s="72"/>
      <c r="BW35" s="72"/>
      <c r="BX35" s="72" t="s">
        <v>57</v>
      </c>
      <c r="BY35" s="72"/>
      <c r="BZ35" s="72"/>
      <c r="CA35" s="72"/>
      <c r="CB35" s="72"/>
      <c r="CC35" s="72"/>
      <c r="CD35" s="72"/>
      <c r="CE35" s="72"/>
      <c r="CF35" s="72" t="s">
        <v>57</v>
      </c>
      <c r="CG35" s="72"/>
      <c r="CH35" s="72"/>
      <c r="CI35" s="72"/>
      <c r="CJ35" s="72"/>
      <c r="CK35" s="72"/>
      <c r="CL35" s="72"/>
      <c r="CM35" s="72"/>
      <c r="CN35" s="75"/>
      <c r="CO35" s="75"/>
      <c r="CP35" s="75"/>
      <c r="CQ35" s="75"/>
      <c r="CR35" s="75"/>
      <c r="CS35" s="75"/>
      <c r="CT35" s="75"/>
      <c r="CU35" s="72"/>
    </row>
    <row r="36" spans="1:99" s="15" customFormat="1" ht="12" customHeight="1">
      <c r="A36" s="76">
        <v>1</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8">
        <v>2</v>
      </c>
      <c r="AY36" s="78"/>
      <c r="AZ36" s="78"/>
      <c r="BA36" s="78"/>
      <c r="BB36" s="78"/>
      <c r="BC36" s="78">
        <v>3</v>
      </c>
      <c r="BD36" s="78"/>
      <c r="BE36" s="78"/>
      <c r="BF36" s="78"/>
      <c r="BG36" s="78"/>
      <c r="BH36" s="78"/>
      <c r="BI36" s="78"/>
      <c r="BJ36" s="78">
        <v>4</v>
      </c>
      <c r="BK36" s="78"/>
      <c r="BL36" s="78"/>
      <c r="BM36" s="78"/>
      <c r="BN36" s="78"/>
      <c r="BO36" s="78"/>
      <c r="BP36" s="78">
        <v>5</v>
      </c>
      <c r="BQ36" s="78"/>
      <c r="BR36" s="78"/>
      <c r="BS36" s="78"/>
      <c r="BT36" s="78"/>
      <c r="BU36" s="78"/>
      <c r="BV36" s="78"/>
      <c r="BW36" s="78"/>
      <c r="BX36" s="78">
        <v>6</v>
      </c>
      <c r="BY36" s="78"/>
      <c r="BZ36" s="78"/>
      <c r="CA36" s="78"/>
      <c r="CB36" s="78"/>
      <c r="CC36" s="78"/>
      <c r="CD36" s="78"/>
      <c r="CE36" s="78"/>
      <c r="CF36" s="78">
        <v>7</v>
      </c>
      <c r="CG36" s="78"/>
      <c r="CH36" s="78"/>
      <c r="CI36" s="78"/>
      <c r="CJ36" s="78"/>
      <c r="CK36" s="78"/>
      <c r="CL36" s="78"/>
      <c r="CM36" s="78"/>
      <c r="CN36" s="79">
        <v>8</v>
      </c>
      <c r="CO36" s="79"/>
      <c r="CP36" s="79"/>
      <c r="CQ36" s="79"/>
      <c r="CR36" s="79"/>
      <c r="CS36" s="79"/>
      <c r="CT36" s="79"/>
      <c r="CU36" s="78"/>
    </row>
    <row r="37" spans="1:99" ht="12.95" customHeight="1">
      <c r="A37" s="80" t="s">
        <v>59</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2"/>
      <c r="AX37" s="83" t="s">
        <v>60</v>
      </c>
      <c r="AY37" s="84"/>
      <c r="AZ37" s="84"/>
      <c r="BA37" s="84"/>
      <c r="BB37" s="84"/>
      <c r="BC37" s="83" t="s">
        <v>61</v>
      </c>
      <c r="BD37" s="83"/>
      <c r="BE37" s="83"/>
      <c r="BF37" s="83"/>
      <c r="BG37" s="83"/>
      <c r="BH37" s="83"/>
      <c r="BI37" s="83"/>
      <c r="BJ37" s="83" t="s">
        <v>61</v>
      </c>
      <c r="BK37" s="83"/>
      <c r="BL37" s="83"/>
      <c r="BM37" s="83"/>
      <c r="BN37" s="83"/>
      <c r="BO37" s="83"/>
      <c r="BP37" s="85">
        <f>653835.9+85285.5+144571.11</f>
        <v>883692.51</v>
      </c>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6"/>
      <c r="CO37" s="86"/>
      <c r="CP37" s="86"/>
      <c r="CQ37" s="86"/>
      <c r="CR37" s="86"/>
      <c r="CS37" s="86"/>
      <c r="CT37" s="86"/>
      <c r="CU37" s="85"/>
    </row>
    <row r="38" spans="1:99" ht="12.95" customHeight="1">
      <c r="A38" s="87" t="s">
        <v>62</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3" t="s">
        <v>63</v>
      </c>
      <c r="AY38" s="84"/>
      <c r="AZ38" s="84"/>
      <c r="BA38" s="84"/>
      <c r="BB38" s="84"/>
      <c r="BC38" s="83" t="s">
        <v>61</v>
      </c>
      <c r="BD38" s="83"/>
      <c r="BE38" s="83"/>
      <c r="BF38" s="83"/>
      <c r="BG38" s="83"/>
      <c r="BH38" s="83"/>
      <c r="BI38" s="83"/>
      <c r="BJ38" s="83" t="s">
        <v>61</v>
      </c>
      <c r="BK38" s="83"/>
      <c r="BL38" s="83"/>
      <c r="BM38" s="83"/>
      <c r="BN38" s="83"/>
      <c r="BO38" s="83"/>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6"/>
      <c r="CO38" s="86"/>
      <c r="CP38" s="86"/>
      <c r="CQ38" s="86"/>
      <c r="CR38" s="86"/>
      <c r="CS38" s="86"/>
      <c r="CT38" s="86"/>
      <c r="CU38" s="85"/>
    </row>
    <row r="39" spans="1:99" ht="12.95" customHeight="1">
      <c r="A39" s="88" t="s">
        <v>64</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t="s">
        <v>65</v>
      </c>
      <c r="AY39" s="91"/>
      <c r="AZ39" s="91"/>
      <c r="BA39" s="91"/>
      <c r="BB39" s="91"/>
      <c r="BC39" s="90"/>
      <c r="BD39" s="90"/>
      <c r="BE39" s="90"/>
      <c r="BF39" s="90"/>
      <c r="BG39" s="90"/>
      <c r="BH39" s="90"/>
      <c r="BI39" s="90"/>
      <c r="BJ39" s="92"/>
      <c r="BK39" s="92"/>
      <c r="BL39" s="92"/>
      <c r="BM39" s="92"/>
      <c r="BN39" s="92"/>
      <c r="BO39" s="92"/>
      <c r="BP39" s="93">
        <f>BP40+BP43+BP55+BP52</f>
        <v>29689326.189999998</v>
      </c>
      <c r="BQ39" s="93"/>
      <c r="BR39" s="93"/>
      <c r="BS39" s="93"/>
      <c r="BT39" s="93"/>
      <c r="BU39" s="93"/>
      <c r="BV39" s="93"/>
      <c r="BW39" s="93"/>
      <c r="BX39" s="93">
        <f t="shared" ref="BX39" si="0">BX40+BX43+BX55</f>
        <v>29611235.189999998</v>
      </c>
      <c r="BY39" s="93"/>
      <c r="BZ39" s="93"/>
      <c r="CA39" s="93"/>
      <c r="CB39" s="93"/>
      <c r="CC39" s="93"/>
      <c r="CD39" s="93"/>
      <c r="CE39" s="93"/>
      <c r="CF39" s="93">
        <f t="shared" ref="CF39" si="1">CF40+CF43+CF55</f>
        <v>29611235.189999998</v>
      </c>
      <c r="CG39" s="93"/>
      <c r="CH39" s="93"/>
      <c r="CI39" s="93"/>
      <c r="CJ39" s="93"/>
      <c r="CK39" s="93"/>
      <c r="CL39" s="93"/>
      <c r="CM39" s="93"/>
      <c r="CN39" s="94"/>
      <c r="CO39" s="94"/>
      <c r="CP39" s="94"/>
      <c r="CQ39" s="94"/>
      <c r="CR39" s="94"/>
      <c r="CS39" s="94"/>
      <c r="CT39" s="94"/>
      <c r="CU39" s="95"/>
    </row>
    <row r="40" spans="1:99">
      <c r="A40" s="96" t="s">
        <v>67</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8"/>
      <c r="AX40" s="99" t="s">
        <v>68</v>
      </c>
      <c r="AY40" s="100"/>
      <c r="AZ40" s="100"/>
      <c r="BA40" s="100"/>
      <c r="BB40" s="100"/>
      <c r="BC40" s="99" t="s">
        <v>69</v>
      </c>
      <c r="BD40" s="99"/>
      <c r="BE40" s="99"/>
      <c r="BF40" s="99"/>
      <c r="BG40" s="99"/>
      <c r="BH40" s="99"/>
      <c r="BI40" s="99"/>
      <c r="BJ40" s="99"/>
      <c r="BK40" s="99"/>
      <c r="BL40" s="99"/>
      <c r="BM40" s="99"/>
      <c r="BN40" s="99"/>
      <c r="BO40" s="99"/>
      <c r="BP40" s="101">
        <f>3109872+824628</f>
        <v>3934500</v>
      </c>
      <c r="BQ40" s="101"/>
      <c r="BR40" s="101"/>
      <c r="BS40" s="101"/>
      <c r="BT40" s="101"/>
      <c r="BU40" s="101"/>
      <c r="BV40" s="101"/>
      <c r="BW40" s="101"/>
      <c r="BX40" s="101">
        <f>BP40</f>
        <v>3934500</v>
      </c>
      <c r="BY40" s="101"/>
      <c r="BZ40" s="101"/>
      <c r="CA40" s="101"/>
      <c r="CB40" s="101"/>
      <c r="CC40" s="101"/>
      <c r="CD40" s="101"/>
      <c r="CE40" s="101"/>
      <c r="CF40" s="101">
        <f>BP40</f>
        <v>3934500</v>
      </c>
      <c r="CG40" s="101"/>
      <c r="CH40" s="101"/>
      <c r="CI40" s="101"/>
      <c r="CJ40" s="101"/>
      <c r="CK40" s="101"/>
      <c r="CL40" s="101"/>
      <c r="CM40" s="101"/>
      <c r="CN40" s="102"/>
      <c r="CO40" s="102"/>
      <c r="CP40" s="102"/>
      <c r="CQ40" s="102"/>
      <c r="CR40" s="102"/>
      <c r="CS40" s="102"/>
      <c r="CT40" s="102"/>
      <c r="CU40" s="103"/>
    </row>
    <row r="41" spans="1:99">
      <c r="A41" s="104" t="s">
        <v>70</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6"/>
      <c r="AX41" s="99"/>
      <c r="AY41" s="100"/>
      <c r="AZ41" s="100"/>
      <c r="BA41" s="100"/>
      <c r="BB41" s="100"/>
      <c r="BC41" s="99"/>
      <c r="BD41" s="99"/>
      <c r="BE41" s="99"/>
      <c r="BF41" s="99"/>
      <c r="BG41" s="99"/>
      <c r="BH41" s="99"/>
      <c r="BI41" s="99"/>
      <c r="BJ41" s="99"/>
      <c r="BK41" s="99"/>
      <c r="BL41" s="99"/>
      <c r="BM41" s="99"/>
      <c r="BN41" s="99"/>
      <c r="BO41" s="99"/>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2"/>
      <c r="CO41" s="102"/>
      <c r="CP41" s="102"/>
      <c r="CQ41" s="102"/>
      <c r="CR41" s="102"/>
      <c r="CS41" s="102"/>
      <c r="CT41" s="102"/>
      <c r="CU41" s="103"/>
    </row>
    <row r="42" spans="1:99">
      <c r="A42" s="107" t="s">
        <v>67</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9"/>
      <c r="AX42" s="83" t="s">
        <v>71</v>
      </c>
      <c r="AY42" s="84"/>
      <c r="AZ42" s="84"/>
      <c r="BA42" s="84"/>
      <c r="BB42" s="84"/>
      <c r="BC42" s="83"/>
      <c r="BD42" s="83"/>
      <c r="BE42" s="83"/>
      <c r="BF42" s="83"/>
      <c r="BG42" s="83"/>
      <c r="BH42" s="83"/>
      <c r="BI42" s="83"/>
      <c r="BJ42" s="83"/>
      <c r="BK42" s="83"/>
      <c r="BL42" s="83"/>
      <c r="BM42" s="83"/>
      <c r="BN42" s="83"/>
      <c r="BO42" s="83"/>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6"/>
      <c r="CO42" s="86"/>
      <c r="CP42" s="86"/>
      <c r="CQ42" s="86"/>
      <c r="CR42" s="86"/>
      <c r="CS42" s="86"/>
      <c r="CT42" s="86"/>
      <c r="CU42" s="85"/>
    </row>
    <row r="43" spans="1:99" ht="12.95" customHeight="1">
      <c r="A43" s="110" t="s">
        <v>72</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2"/>
      <c r="AX43" s="113" t="s">
        <v>73</v>
      </c>
      <c r="AY43" s="114"/>
      <c r="AZ43" s="114"/>
      <c r="BA43" s="114"/>
      <c r="BB43" s="114"/>
      <c r="BC43" s="113" t="s">
        <v>74</v>
      </c>
      <c r="BD43" s="113"/>
      <c r="BE43" s="113"/>
      <c r="BF43" s="113"/>
      <c r="BG43" s="113"/>
      <c r="BH43" s="113"/>
      <c r="BI43" s="113"/>
      <c r="BJ43" s="113"/>
      <c r="BK43" s="113"/>
      <c r="BL43" s="113"/>
      <c r="BM43" s="113"/>
      <c r="BN43" s="113"/>
      <c r="BO43" s="113"/>
      <c r="BP43" s="115">
        <f>5189185.47+420000+BP44</f>
        <v>15457487.469999999</v>
      </c>
      <c r="BQ43" s="115"/>
      <c r="BR43" s="115"/>
      <c r="BS43" s="115"/>
      <c r="BT43" s="115"/>
      <c r="BU43" s="115"/>
      <c r="BV43" s="115"/>
      <c r="BW43" s="115"/>
      <c r="BX43" s="115">
        <v>15457487.470000001</v>
      </c>
      <c r="BY43" s="115"/>
      <c r="BZ43" s="115"/>
      <c r="CA43" s="115"/>
      <c r="CB43" s="115"/>
      <c r="CC43" s="115"/>
      <c r="CD43" s="115"/>
      <c r="CE43" s="115"/>
      <c r="CF43" s="115">
        <f>BX43</f>
        <v>15457487.470000001</v>
      </c>
      <c r="CG43" s="115"/>
      <c r="CH43" s="115"/>
      <c r="CI43" s="115"/>
      <c r="CJ43" s="115"/>
      <c r="CK43" s="115"/>
      <c r="CL43" s="115"/>
      <c r="CM43" s="115"/>
      <c r="CN43" s="116"/>
      <c r="CO43" s="116"/>
      <c r="CP43" s="116"/>
      <c r="CQ43" s="116"/>
      <c r="CR43" s="116"/>
      <c r="CS43" s="116"/>
      <c r="CT43" s="116"/>
      <c r="CU43" s="117"/>
    </row>
    <row r="44" spans="1:99">
      <c r="A44" s="118" t="s">
        <v>67</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83" t="s">
        <v>76</v>
      </c>
      <c r="AY44" s="84"/>
      <c r="AZ44" s="84"/>
      <c r="BA44" s="84"/>
      <c r="BB44" s="84"/>
      <c r="BC44" s="83" t="s">
        <v>74</v>
      </c>
      <c r="BD44" s="83"/>
      <c r="BE44" s="83"/>
      <c r="BF44" s="83"/>
      <c r="BG44" s="83"/>
      <c r="BH44" s="83"/>
      <c r="BI44" s="83"/>
      <c r="BJ44" s="83"/>
      <c r="BK44" s="83"/>
      <c r="BL44" s="83"/>
      <c r="BM44" s="83"/>
      <c r="BN44" s="83"/>
      <c r="BO44" s="83"/>
      <c r="BP44" s="85">
        <v>9848302</v>
      </c>
      <c r="BQ44" s="85"/>
      <c r="BR44" s="85"/>
      <c r="BS44" s="85"/>
      <c r="BT44" s="85"/>
      <c r="BU44" s="85"/>
      <c r="BV44" s="85"/>
      <c r="BW44" s="85"/>
      <c r="BX44" s="85">
        <v>9848302</v>
      </c>
      <c r="BY44" s="85"/>
      <c r="BZ44" s="85"/>
      <c r="CA44" s="85"/>
      <c r="CB44" s="85"/>
      <c r="CC44" s="85"/>
      <c r="CD44" s="85"/>
      <c r="CE44" s="85"/>
      <c r="CF44" s="85">
        <f>BX44</f>
        <v>9848302</v>
      </c>
      <c r="CG44" s="85"/>
      <c r="CH44" s="85"/>
      <c r="CI44" s="85"/>
      <c r="CJ44" s="85"/>
      <c r="CK44" s="85"/>
      <c r="CL44" s="85"/>
      <c r="CM44" s="85"/>
      <c r="CN44" s="86"/>
      <c r="CO44" s="86"/>
      <c r="CP44" s="86"/>
      <c r="CQ44" s="86"/>
      <c r="CR44" s="86"/>
      <c r="CS44" s="86"/>
      <c r="CT44" s="86"/>
      <c r="CU44" s="85"/>
    </row>
    <row r="45" spans="1:99">
      <c r="A45" s="120" t="s">
        <v>77</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83"/>
      <c r="AY45" s="84"/>
      <c r="AZ45" s="84"/>
      <c r="BA45" s="84"/>
      <c r="BB45" s="84"/>
      <c r="BC45" s="83"/>
      <c r="BD45" s="83"/>
      <c r="BE45" s="83"/>
      <c r="BF45" s="83"/>
      <c r="BG45" s="83"/>
      <c r="BH45" s="83"/>
      <c r="BI45" s="83"/>
      <c r="BJ45" s="83"/>
      <c r="BK45" s="83"/>
      <c r="BL45" s="83"/>
      <c r="BM45" s="83"/>
      <c r="BN45" s="83"/>
      <c r="BO45" s="83"/>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6"/>
      <c r="CO45" s="86"/>
      <c r="CP45" s="86"/>
      <c r="CQ45" s="86"/>
      <c r="CR45" s="86"/>
      <c r="CS45" s="86"/>
      <c r="CT45" s="86"/>
      <c r="CU45" s="85"/>
    </row>
    <row r="46" spans="1:99">
      <c r="A46" s="120" t="s">
        <v>78</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83"/>
      <c r="AY46" s="84"/>
      <c r="AZ46" s="84"/>
      <c r="BA46" s="84"/>
      <c r="BB46" s="84"/>
      <c r="BC46" s="83"/>
      <c r="BD46" s="83"/>
      <c r="BE46" s="83"/>
      <c r="BF46" s="83"/>
      <c r="BG46" s="83"/>
      <c r="BH46" s="83"/>
      <c r="BI46" s="83"/>
      <c r="BJ46" s="83"/>
      <c r="BK46" s="83"/>
      <c r="BL46" s="83"/>
      <c r="BM46" s="83"/>
      <c r="BN46" s="83"/>
      <c r="BO46" s="83"/>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6"/>
      <c r="CO46" s="86"/>
      <c r="CP46" s="86"/>
      <c r="CQ46" s="86"/>
      <c r="CR46" s="86"/>
      <c r="CS46" s="86"/>
      <c r="CT46" s="86"/>
      <c r="CU46" s="85"/>
    </row>
    <row r="47" spans="1:99">
      <c r="A47" s="122" t="s">
        <v>79</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83"/>
      <c r="AY47" s="84"/>
      <c r="AZ47" s="84"/>
      <c r="BA47" s="84"/>
      <c r="BB47" s="84"/>
      <c r="BC47" s="83"/>
      <c r="BD47" s="83"/>
      <c r="BE47" s="83"/>
      <c r="BF47" s="83"/>
      <c r="BG47" s="83"/>
      <c r="BH47" s="83"/>
      <c r="BI47" s="83"/>
      <c r="BJ47" s="83"/>
      <c r="BK47" s="83"/>
      <c r="BL47" s="83"/>
      <c r="BM47" s="83"/>
      <c r="BN47" s="83"/>
      <c r="BO47" s="83"/>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6"/>
      <c r="CO47" s="86"/>
      <c r="CP47" s="86"/>
      <c r="CQ47" s="86"/>
      <c r="CR47" s="86"/>
      <c r="CS47" s="86"/>
      <c r="CT47" s="86"/>
      <c r="CU47" s="85"/>
    </row>
    <row r="48" spans="1:99">
      <c r="A48" s="118" t="s">
        <v>80</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83" t="s">
        <v>81</v>
      </c>
      <c r="AY48" s="84"/>
      <c r="AZ48" s="84"/>
      <c r="BA48" s="84"/>
      <c r="BB48" s="84"/>
      <c r="BC48" s="83" t="s">
        <v>74</v>
      </c>
      <c r="BD48" s="83"/>
      <c r="BE48" s="83"/>
      <c r="BF48" s="83"/>
      <c r="BG48" s="83"/>
      <c r="BH48" s="83"/>
      <c r="BI48" s="83"/>
      <c r="BJ48" s="83"/>
      <c r="BK48" s="83"/>
      <c r="BL48" s="83"/>
      <c r="BM48" s="83"/>
      <c r="BN48" s="83"/>
      <c r="BO48" s="83"/>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6"/>
      <c r="CO48" s="86"/>
      <c r="CP48" s="86"/>
      <c r="CQ48" s="86"/>
      <c r="CR48" s="86"/>
      <c r="CS48" s="86"/>
      <c r="CT48" s="86"/>
      <c r="CU48" s="85"/>
    </row>
    <row r="49" spans="1:99">
      <c r="A49" s="124" t="s">
        <v>82</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1"/>
      <c r="AX49" s="83"/>
      <c r="AY49" s="84"/>
      <c r="AZ49" s="84"/>
      <c r="BA49" s="84"/>
      <c r="BB49" s="84"/>
      <c r="BC49" s="83"/>
      <c r="BD49" s="83"/>
      <c r="BE49" s="83"/>
      <c r="BF49" s="83"/>
      <c r="BG49" s="83"/>
      <c r="BH49" s="83"/>
      <c r="BI49" s="83"/>
      <c r="BJ49" s="83"/>
      <c r="BK49" s="83"/>
      <c r="BL49" s="83"/>
      <c r="BM49" s="83"/>
      <c r="BN49" s="83"/>
      <c r="BO49" s="83"/>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6"/>
      <c r="CO49" s="86"/>
      <c r="CP49" s="86"/>
      <c r="CQ49" s="86"/>
      <c r="CR49" s="86"/>
      <c r="CS49" s="86"/>
      <c r="CT49" s="86"/>
      <c r="CU49" s="85"/>
    </row>
    <row r="50" spans="1:99">
      <c r="A50" s="122" t="s">
        <v>83</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83"/>
      <c r="AY50" s="84"/>
      <c r="AZ50" s="84"/>
      <c r="BA50" s="84"/>
      <c r="BB50" s="84"/>
      <c r="BC50" s="83"/>
      <c r="BD50" s="83"/>
      <c r="BE50" s="83"/>
      <c r="BF50" s="83"/>
      <c r="BG50" s="83"/>
      <c r="BH50" s="83"/>
      <c r="BI50" s="83"/>
      <c r="BJ50" s="83"/>
      <c r="BK50" s="83"/>
      <c r="BL50" s="83"/>
      <c r="BM50" s="83"/>
      <c r="BN50" s="83"/>
      <c r="BO50" s="83"/>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6"/>
      <c r="CO50" s="86"/>
      <c r="CP50" s="86"/>
      <c r="CQ50" s="86"/>
      <c r="CR50" s="86"/>
      <c r="CS50" s="86"/>
      <c r="CT50" s="86"/>
      <c r="CU50" s="85"/>
    </row>
    <row r="51" spans="1:99" ht="12.95" customHeight="1">
      <c r="A51" s="126"/>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83"/>
      <c r="AY51" s="84"/>
      <c r="AZ51" s="84"/>
      <c r="BA51" s="84"/>
      <c r="BB51" s="84"/>
      <c r="BC51" s="83"/>
      <c r="BD51" s="83"/>
      <c r="BE51" s="83"/>
      <c r="BF51" s="83"/>
      <c r="BG51" s="83"/>
      <c r="BH51" s="83"/>
      <c r="BI51" s="83"/>
      <c r="BJ51" s="83"/>
      <c r="BK51" s="83"/>
      <c r="BL51" s="83"/>
      <c r="BM51" s="83"/>
      <c r="BN51" s="83"/>
      <c r="BO51" s="83"/>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6"/>
      <c r="CO51" s="86"/>
      <c r="CP51" s="86"/>
      <c r="CQ51" s="86"/>
      <c r="CR51" s="86"/>
      <c r="CS51" s="86"/>
      <c r="CT51" s="86"/>
      <c r="CU51" s="85"/>
    </row>
    <row r="52" spans="1:99" ht="12.95" customHeight="1">
      <c r="A52" s="127" t="s">
        <v>84</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99" t="s">
        <v>85</v>
      </c>
      <c r="AY52" s="100"/>
      <c r="AZ52" s="100"/>
      <c r="BA52" s="100"/>
      <c r="BB52" s="100"/>
      <c r="BC52" s="99" t="s">
        <v>86</v>
      </c>
      <c r="BD52" s="99"/>
      <c r="BE52" s="99"/>
      <c r="BF52" s="99"/>
      <c r="BG52" s="99"/>
      <c r="BH52" s="99"/>
      <c r="BI52" s="99"/>
      <c r="BJ52" s="99"/>
      <c r="BK52" s="99"/>
      <c r="BL52" s="99"/>
      <c r="BM52" s="99"/>
      <c r="BN52" s="99"/>
      <c r="BO52" s="99"/>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29"/>
      <c r="CO52" s="129"/>
      <c r="CP52" s="129"/>
      <c r="CQ52" s="129"/>
      <c r="CR52" s="129"/>
      <c r="CS52" s="129"/>
      <c r="CT52" s="129"/>
      <c r="CU52" s="101"/>
    </row>
    <row r="53" spans="1:99">
      <c r="A53" s="118" t="s">
        <v>67</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83" t="s">
        <v>87</v>
      </c>
      <c r="AY53" s="84"/>
      <c r="AZ53" s="84"/>
      <c r="BA53" s="84"/>
      <c r="BB53" s="84"/>
      <c r="BC53" s="83" t="s">
        <v>86</v>
      </c>
      <c r="BD53" s="83"/>
      <c r="BE53" s="83"/>
      <c r="BF53" s="83"/>
      <c r="BG53" s="83"/>
      <c r="BH53" s="83"/>
      <c r="BI53" s="83"/>
      <c r="BJ53" s="83"/>
      <c r="BK53" s="83"/>
      <c r="BL53" s="83"/>
      <c r="BM53" s="83"/>
      <c r="BN53" s="83"/>
      <c r="BO53" s="83"/>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6"/>
      <c r="CO53" s="86"/>
      <c r="CP53" s="86"/>
      <c r="CQ53" s="86"/>
      <c r="CR53" s="86"/>
      <c r="CS53" s="86"/>
      <c r="CT53" s="86"/>
      <c r="CU53" s="85"/>
    </row>
    <row r="54" spans="1:99">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83"/>
      <c r="AY54" s="84"/>
      <c r="AZ54" s="84"/>
      <c r="BA54" s="84"/>
      <c r="BB54" s="84"/>
      <c r="BC54" s="83"/>
      <c r="BD54" s="83"/>
      <c r="BE54" s="83"/>
      <c r="BF54" s="83"/>
      <c r="BG54" s="83"/>
      <c r="BH54" s="83"/>
      <c r="BI54" s="83"/>
      <c r="BJ54" s="83"/>
      <c r="BK54" s="83"/>
      <c r="BL54" s="83"/>
      <c r="BM54" s="83"/>
      <c r="BN54" s="83"/>
      <c r="BO54" s="83"/>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6"/>
      <c r="CO54" s="86"/>
      <c r="CP54" s="86"/>
      <c r="CQ54" s="86"/>
      <c r="CR54" s="86"/>
      <c r="CS54" s="86"/>
      <c r="CT54" s="86"/>
      <c r="CU54" s="85"/>
    </row>
    <row r="55" spans="1:99" ht="12.95" customHeight="1">
      <c r="A55" s="127" t="s">
        <v>88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99" t="s">
        <v>89</v>
      </c>
      <c r="AY55" s="100"/>
      <c r="AZ55" s="100"/>
      <c r="BA55" s="100"/>
      <c r="BB55" s="100"/>
      <c r="BC55" s="99" t="s">
        <v>90</v>
      </c>
      <c r="BD55" s="99"/>
      <c r="BE55" s="99"/>
      <c r="BF55" s="99"/>
      <c r="BG55" s="99"/>
      <c r="BH55" s="99"/>
      <c r="BI55" s="99"/>
      <c r="BJ55" s="99"/>
      <c r="BK55" s="99"/>
      <c r="BL55" s="99"/>
      <c r="BM55" s="99"/>
      <c r="BN55" s="99"/>
      <c r="BO55" s="99"/>
      <c r="BP55" s="101">
        <f>BP56+BP58</f>
        <v>10297338.720000001</v>
      </c>
      <c r="BQ55" s="101"/>
      <c r="BR55" s="101"/>
      <c r="BS55" s="101"/>
      <c r="BT55" s="101"/>
      <c r="BU55" s="101"/>
      <c r="BV55" s="101"/>
      <c r="BW55" s="101"/>
      <c r="BX55" s="101">
        <f t="shared" ref="BX55" si="2">BX56+BX58</f>
        <v>10219247.720000001</v>
      </c>
      <c r="BY55" s="101"/>
      <c r="BZ55" s="101"/>
      <c r="CA55" s="101"/>
      <c r="CB55" s="101"/>
      <c r="CC55" s="101"/>
      <c r="CD55" s="101"/>
      <c r="CE55" s="101"/>
      <c r="CF55" s="101">
        <f t="shared" ref="CF55" si="3">CF56+CF58</f>
        <v>10219247.720000001</v>
      </c>
      <c r="CG55" s="101"/>
      <c r="CH55" s="101"/>
      <c r="CI55" s="101"/>
      <c r="CJ55" s="101"/>
      <c r="CK55" s="101"/>
      <c r="CL55" s="101"/>
      <c r="CM55" s="101"/>
      <c r="CN55" s="129"/>
      <c r="CO55" s="129"/>
      <c r="CP55" s="129"/>
      <c r="CQ55" s="129"/>
      <c r="CR55" s="129"/>
      <c r="CS55" s="129"/>
      <c r="CT55" s="129"/>
      <c r="CU55" s="101"/>
    </row>
    <row r="56" spans="1:99">
      <c r="A56" s="118" t="s">
        <v>67</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83" t="s">
        <v>91</v>
      </c>
      <c r="AY56" s="84"/>
      <c r="AZ56" s="84"/>
      <c r="BA56" s="84"/>
      <c r="BB56" s="84"/>
      <c r="BC56" s="83" t="s">
        <v>90</v>
      </c>
      <c r="BD56" s="83"/>
      <c r="BE56" s="83"/>
      <c r="BF56" s="83"/>
      <c r="BG56" s="83"/>
      <c r="BH56" s="83"/>
      <c r="BI56" s="83"/>
      <c r="BJ56" s="83"/>
      <c r="BK56" s="83"/>
      <c r="BL56" s="83"/>
      <c r="BM56" s="83"/>
      <c r="BN56" s="83"/>
      <c r="BO56" s="83"/>
      <c r="BP56" s="85">
        <f>10219247.72+78091</f>
        <v>10297338.720000001</v>
      </c>
      <c r="BQ56" s="85"/>
      <c r="BR56" s="85"/>
      <c r="BS56" s="85"/>
      <c r="BT56" s="85"/>
      <c r="BU56" s="85"/>
      <c r="BV56" s="85"/>
      <c r="BW56" s="85"/>
      <c r="BX56" s="85">
        <v>10219247.720000001</v>
      </c>
      <c r="BY56" s="85"/>
      <c r="BZ56" s="85"/>
      <c r="CA56" s="85"/>
      <c r="CB56" s="85"/>
      <c r="CC56" s="85"/>
      <c r="CD56" s="85"/>
      <c r="CE56" s="85"/>
      <c r="CF56" s="85">
        <f>BX56</f>
        <v>10219247.720000001</v>
      </c>
      <c r="CG56" s="85"/>
      <c r="CH56" s="85"/>
      <c r="CI56" s="85"/>
      <c r="CJ56" s="85"/>
      <c r="CK56" s="85"/>
      <c r="CL56" s="85"/>
      <c r="CM56" s="85"/>
      <c r="CN56" s="86"/>
      <c r="CO56" s="86"/>
      <c r="CP56" s="86"/>
      <c r="CQ56" s="86"/>
      <c r="CR56" s="86"/>
      <c r="CS56" s="86"/>
      <c r="CT56" s="86"/>
      <c r="CU56" s="85"/>
    </row>
    <row r="57" spans="1:99">
      <c r="A57" s="122" t="s">
        <v>92</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83"/>
      <c r="AY57" s="84"/>
      <c r="AZ57" s="84"/>
      <c r="BA57" s="84"/>
      <c r="BB57" s="84"/>
      <c r="BC57" s="83"/>
      <c r="BD57" s="83"/>
      <c r="BE57" s="83"/>
      <c r="BF57" s="83"/>
      <c r="BG57" s="83"/>
      <c r="BH57" s="83"/>
      <c r="BI57" s="83"/>
      <c r="BJ57" s="83"/>
      <c r="BK57" s="83"/>
      <c r="BL57" s="83"/>
      <c r="BM57" s="83"/>
      <c r="BN57" s="83"/>
      <c r="BO57" s="83"/>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6"/>
      <c r="CO57" s="86"/>
      <c r="CP57" s="86"/>
      <c r="CQ57" s="86"/>
      <c r="CR57" s="86"/>
      <c r="CS57" s="86"/>
      <c r="CT57" s="86"/>
      <c r="CU57" s="85"/>
    </row>
    <row r="58" spans="1:99" ht="12.95" customHeight="1">
      <c r="A58" s="126" t="s">
        <v>93</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83" t="s">
        <v>94</v>
      </c>
      <c r="AY58" s="84"/>
      <c r="AZ58" s="84"/>
      <c r="BA58" s="84"/>
      <c r="BB58" s="84"/>
      <c r="BC58" s="83" t="s">
        <v>90</v>
      </c>
      <c r="BD58" s="83"/>
      <c r="BE58" s="83"/>
      <c r="BF58" s="83"/>
      <c r="BG58" s="83"/>
      <c r="BH58" s="83"/>
      <c r="BI58" s="83"/>
      <c r="BJ58" s="83"/>
      <c r="BK58" s="83"/>
      <c r="BL58" s="83"/>
      <c r="BM58" s="83"/>
      <c r="BN58" s="83"/>
      <c r="BO58" s="83"/>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6"/>
      <c r="CO58" s="86"/>
      <c r="CP58" s="86"/>
      <c r="CQ58" s="86"/>
      <c r="CR58" s="86"/>
      <c r="CS58" s="86"/>
      <c r="CT58" s="86"/>
      <c r="CU58" s="85"/>
    </row>
    <row r="59" spans="1:99" ht="12.95" customHeight="1">
      <c r="A59" s="10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9"/>
      <c r="AX59" s="83"/>
      <c r="AY59" s="84"/>
      <c r="AZ59" s="84"/>
      <c r="BA59" s="84"/>
      <c r="BB59" s="84"/>
      <c r="BC59" s="83"/>
      <c r="BD59" s="83"/>
      <c r="BE59" s="83"/>
      <c r="BF59" s="83"/>
      <c r="BG59" s="83"/>
      <c r="BH59" s="83"/>
      <c r="BI59" s="83"/>
      <c r="BJ59" s="83"/>
      <c r="BK59" s="83"/>
      <c r="BL59" s="83"/>
      <c r="BM59" s="83"/>
      <c r="BN59" s="83"/>
      <c r="BO59" s="83"/>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6"/>
      <c r="CO59" s="86"/>
      <c r="CP59" s="86"/>
      <c r="CQ59" s="86"/>
      <c r="CR59" s="86"/>
      <c r="CS59" s="86"/>
      <c r="CT59" s="86"/>
      <c r="CU59" s="85"/>
    </row>
    <row r="60" spans="1:99" ht="12.95" customHeight="1">
      <c r="A60" s="130" t="s">
        <v>95</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2"/>
      <c r="AX60" s="133" t="s">
        <v>96</v>
      </c>
      <c r="AY60" s="134"/>
      <c r="AZ60" s="134"/>
      <c r="BA60" s="134"/>
      <c r="BB60" s="134"/>
      <c r="BC60" s="133" t="s">
        <v>97</v>
      </c>
      <c r="BD60" s="133"/>
      <c r="BE60" s="133"/>
      <c r="BF60" s="133"/>
      <c r="BG60" s="133"/>
      <c r="BH60" s="133"/>
      <c r="BI60" s="133"/>
      <c r="BJ60" s="133"/>
      <c r="BK60" s="133"/>
      <c r="BL60" s="133"/>
      <c r="BM60" s="133"/>
      <c r="BN60" s="133"/>
      <c r="BO60" s="133"/>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6"/>
      <c r="CO60" s="136"/>
      <c r="CP60" s="136"/>
      <c r="CQ60" s="136"/>
      <c r="CR60" s="136"/>
      <c r="CS60" s="136"/>
      <c r="CT60" s="136"/>
      <c r="CU60" s="135"/>
    </row>
    <row r="61" spans="1:99">
      <c r="A61" s="137" t="s">
        <v>67</v>
      </c>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19"/>
      <c r="AX61" s="83"/>
      <c r="AY61" s="84"/>
      <c r="AZ61" s="84"/>
      <c r="BA61" s="84"/>
      <c r="BB61" s="84"/>
      <c r="BC61" s="83"/>
      <c r="BD61" s="83"/>
      <c r="BE61" s="83"/>
      <c r="BF61" s="83"/>
      <c r="BG61" s="83"/>
      <c r="BH61" s="83"/>
      <c r="BI61" s="83"/>
      <c r="BJ61" s="83"/>
      <c r="BK61" s="83"/>
      <c r="BL61" s="83"/>
      <c r="BM61" s="83"/>
      <c r="BN61" s="83"/>
      <c r="BO61" s="83"/>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6"/>
      <c r="CO61" s="86"/>
      <c r="CP61" s="86"/>
      <c r="CQ61" s="86"/>
      <c r="CR61" s="86"/>
      <c r="CS61" s="86"/>
      <c r="CT61" s="86"/>
      <c r="CU61" s="85"/>
    </row>
    <row r="62" spans="1:99">
      <c r="A62" s="139"/>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23"/>
      <c r="AX62" s="83"/>
      <c r="AY62" s="84"/>
      <c r="AZ62" s="84"/>
      <c r="BA62" s="84"/>
      <c r="BB62" s="84"/>
      <c r="BC62" s="83"/>
      <c r="BD62" s="83"/>
      <c r="BE62" s="83"/>
      <c r="BF62" s="83"/>
      <c r="BG62" s="83"/>
      <c r="BH62" s="83"/>
      <c r="BI62" s="83"/>
      <c r="BJ62" s="83"/>
      <c r="BK62" s="83"/>
      <c r="BL62" s="83"/>
      <c r="BM62" s="83"/>
      <c r="BN62" s="83"/>
      <c r="BO62" s="83"/>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6"/>
      <c r="CO62" s="86"/>
      <c r="CP62" s="86"/>
      <c r="CQ62" s="86"/>
      <c r="CR62" s="86"/>
      <c r="CS62" s="86"/>
      <c r="CT62" s="86"/>
      <c r="CU62" s="85"/>
    </row>
    <row r="63" spans="1:99" ht="12.95" customHeight="1">
      <c r="A63" s="141" t="s">
        <v>98</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83" t="s">
        <v>99</v>
      </c>
      <c r="AY63" s="84"/>
      <c r="AZ63" s="84"/>
      <c r="BA63" s="84"/>
      <c r="BB63" s="84"/>
      <c r="BC63" s="83"/>
      <c r="BD63" s="83"/>
      <c r="BE63" s="83"/>
      <c r="BF63" s="83"/>
      <c r="BG63" s="83"/>
      <c r="BH63" s="83"/>
      <c r="BI63" s="83"/>
      <c r="BJ63" s="83"/>
      <c r="BK63" s="83"/>
      <c r="BL63" s="83"/>
      <c r="BM63" s="83"/>
      <c r="BN63" s="83"/>
      <c r="BO63" s="83"/>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6"/>
      <c r="CO63" s="86"/>
      <c r="CP63" s="86"/>
      <c r="CQ63" s="86"/>
      <c r="CR63" s="86"/>
      <c r="CS63" s="86"/>
      <c r="CT63" s="86"/>
      <c r="CU63" s="85"/>
    </row>
    <row r="64" spans="1:99">
      <c r="A64" s="118" t="s">
        <v>67</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83"/>
      <c r="AY64" s="84"/>
      <c r="AZ64" s="84"/>
      <c r="BA64" s="84"/>
      <c r="BB64" s="84"/>
      <c r="BC64" s="83"/>
      <c r="BD64" s="83"/>
      <c r="BE64" s="83"/>
      <c r="BF64" s="83"/>
      <c r="BG64" s="83"/>
      <c r="BH64" s="83"/>
      <c r="BI64" s="83"/>
      <c r="BJ64" s="83"/>
      <c r="BK64" s="83"/>
      <c r="BL64" s="83"/>
      <c r="BM64" s="83"/>
      <c r="BN64" s="83"/>
      <c r="BO64" s="83"/>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6"/>
      <c r="CO64" s="86"/>
      <c r="CP64" s="86"/>
      <c r="CQ64" s="86"/>
      <c r="CR64" s="86"/>
      <c r="CS64" s="86"/>
      <c r="CT64" s="86"/>
      <c r="CU64" s="85"/>
    </row>
    <row r="65" spans="1:99">
      <c r="A65" s="122"/>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83"/>
      <c r="AY65" s="84"/>
      <c r="AZ65" s="84"/>
      <c r="BA65" s="84"/>
      <c r="BB65" s="84"/>
      <c r="BC65" s="83"/>
      <c r="BD65" s="83"/>
      <c r="BE65" s="83"/>
      <c r="BF65" s="83"/>
      <c r="BG65" s="83"/>
      <c r="BH65" s="83"/>
      <c r="BI65" s="83"/>
      <c r="BJ65" s="83"/>
      <c r="BK65" s="83"/>
      <c r="BL65" s="83"/>
      <c r="BM65" s="83"/>
      <c r="BN65" s="83"/>
      <c r="BO65" s="83"/>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6"/>
      <c r="CO65" s="86"/>
      <c r="CP65" s="86"/>
      <c r="CQ65" s="86"/>
      <c r="CR65" s="86"/>
      <c r="CS65" s="86"/>
      <c r="CT65" s="86"/>
      <c r="CU65" s="85"/>
    </row>
    <row r="66" spans="1:99" ht="12.95" customHeight="1">
      <c r="A66" s="126"/>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83"/>
      <c r="AY66" s="84"/>
      <c r="AZ66" s="84"/>
      <c r="BA66" s="84"/>
      <c r="BB66" s="84"/>
      <c r="BC66" s="83"/>
      <c r="BD66" s="83"/>
      <c r="BE66" s="83"/>
      <c r="BF66" s="83"/>
      <c r="BG66" s="83"/>
      <c r="BH66" s="83"/>
      <c r="BI66" s="83"/>
      <c r="BJ66" s="83"/>
      <c r="BK66" s="83"/>
      <c r="BL66" s="83"/>
      <c r="BM66" s="83"/>
      <c r="BN66" s="83"/>
      <c r="BO66" s="83"/>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6"/>
      <c r="CO66" s="86"/>
      <c r="CP66" s="86"/>
      <c r="CQ66" s="86"/>
      <c r="CR66" s="86"/>
      <c r="CS66" s="86"/>
      <c r="CT66" s="86"/>
      <c r="CU66" s="85"/>
    </row>
    <row r="67" spans="1:99" ht="12.95" customHeight="1">
      <c r="A67" s="141" t="s">
        <v>100</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83" t="s">
        <v>101</v>
      </c>
      <c r="AY67" s="84"/>
      <c r="AZ67" s="84"/>
      <c r="BA67" s="84"/>
      <c r="BB67" s="84"/>
      <c r="BC67" s="83" t="s">
        <v>61</v>
      </c>
      <c r="BD67" s="83"/>
      <c r="BE67" s="83"/>
      <c r="BF67" s="83"/>
      <c r="BG67" s="83"/>
      <c r="BH67" s="83"/>
      <c r="BI67" s="83"/>
      <c r="BJ67" s="83"/>
      <c r="BK67" s="83"/>
      <c r="BL67" s="83"/>
      <c r="BM67" s="83"/>
      <c r="BN67" s="83"/>
      <c r="BO67" s="83"/>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6"/>
      <c r="CO67" s="86"/>
      <c r="CP67" s="86"/>
      <c r="CQ67" s="86"/>
      <c r="CR67" s="86"/>
      <c r="CS67" s="86"/>
      <c r="CT67" s="86"/>
      <c r="CU67" s="85"/>
    </row>
    <row r="68" spans="1:99">
      <c r="A68" s="118" t="s">
        <v>102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83" t="s">
        <v>103</v>
      </c>
      <c r="AY68" s="84"/>
      <c r="AZ68" s="84"/>
      <c r="BA68" s="84"/>
      <c r="BB68" s="84"/>
      <c r="BC68" s="83" t="s">
        <v>104</v>
      </c>
      <c r="BD68" s="83"/>
      <c r="BE68" s="83"/>
      <c r="BF68" s="83"/>
      <c r="BG68" s="83"/>
      <c r="BH68" s="83"/>
      <c r="BI68" s="83"/>
      <c r="BJ68" s="83"/>
      <c r="BK68" s="83"/>
      <c r="BL68" s="83"/>
      <c r="BM68" s="83"/>
      <c r="BN68" s="83"/>
      <c r="BO68" s="83"/>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143" t="s">
        <v>61</v>
      </c>
      <c r="CO68" s="143"/>
      <c r="CP68" s="143"/>
      <c r="CQ68" s="143"/>
      <c r="CR68" s="143"/>
      <c r="CS68" s="143"/>
      <c r="CT68" s="143"/>
      <c r="CU68" s="144"/>
    </row>
    <row r="69" spans="1:99">
      <c r="A69" s="120" t="s">
        <v>105</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83"/>
      <c r="AY69" s="84"/>
      <c r="AZ69" s="84"/>
      <c r="BA69" s="84"/>
      <c r="BB69" s="84"/>
      <c r="BC69" s="83"/>
      <c r="BD69" s="83"/>
      <c r="BE69" s="83"/>
      <c r="BF69" s="83"/>
      <c r="BG69" s="83"/>
      <c r="BH69" s="83"/>
      <c r="BI69" s="83"/>
      <c r="BJ69" s="83"/>
      <c r="BK69" s="83"/>
      <c r="BL69" s="83"/>
      <c r="BM69" s="83"/>
      <c r="BN69" s="83"/>
      <c r="BO69" s="83"/>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143"/>
      <c r="CO69" s="143"/>
      <c r="CP69" s="143"/>
      <c r="CQ69" s="143"/>
      <c r="CR69" s="143"/>
      <c r="CS69" s="143"/>
      <c r="CT69" s="143"/>
      <c r="CU69" s="144"/>
    </row>
    <row r="70" spans="1:99">
      <c r="A70" s="122" t="s">
        <v>106</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83"/>
      <c r="AY70" s="84"/>
      <c r="AZ70" s="84"/>
      <c r="BA70" s="84"/>
      <c r="BB70" s="84"/>
      <c r="BC70" s="83"/>
      <c r="BD70" s="83"/>
      <c r="BE70" s="83"/>
      <c r="BF70" s="83"/>
      <c r="BG70" s="83"/>
      <c r="BH70" s="83"/>
      <c r="BI70" s="83"/>
      <c r="BJ70" s="83"/>
      <c r="BK70" s="83"/>
      <c r="BL70" s="83"/>
      <c r="BM70" s="83"/>
      <c r="BN70" s="83"/>
      <c r="BO70" s="83"/>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143"/>
      <c r="CO70" s="143"/>
      <c r="CP70" s="143"/>
      <c r="CQ70" s="143"/>
      <c r="CR70" s="143"/>
      <c r="CS70" s="143"/>
      <c r="CT70" s="143"/>
      <c r="CU70" s="144"/>
    </row>
    <row r="71" spans="1:99" ht="12.95" customHeight="1">
      <c r="A71" s="126"/>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83"/>
      <c r="AY71" s="84"/>
      <c r="AZ71" s="84"/>
      <c r="BA71" s="84"/>
      <c r="BB71" s="84"/>
      <c r="BC71" s="83"/>
      <c r="BD71" s="83"/>
      <c r="BE71" s="83"/>
      <c r="BF71" s="83"/>
      <c r="BG71" s="83"/>
      <c r="BH71" s="83"/>
      <c r="BI71" s="83"/>
      <c r="BJ71" s="83"/>
      <c r="BK71" s="83"/>
      <c r="BL71" s="83"/>
      <c r="BM71" s="83"/>
      <c r="BN71" s="83"/>
      <c r="BO71" s="83"/>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6"/>
      <c r="CO71" s="86"/>
      <c r="CP71" s="86"/>
      <c r="CQ71" s="86"/>
      <c r="CR71" s="86"/>
      <c r="CS71" s="86"/>
      <c r="CT71" s="86"/>
      <c r="CU71" s="85"/>
    </row>
    <row r="72" spans="1:99" ht="12.95" customHeight="1">
      <c r="A72" s="88" t="s">
        <v>107</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90" t="s">
        <v>108</v>
      </c>
      <c r="AY72" s="91"/>
      <c r="AZ72" s="91"/>
      <c r="BA72" s="91"/>
      <c r="BB72" s="91"/>
      <c r="BC72" s="90" t="s">
        <v>61</v>
      </c>
      <c r="BD72" s="90"/>
      <c r="BE72" s="90"/>
      <c r="BF72" s="90"/>
      <c r="BG72" s="90"/>
      <c r="BH72" s="90"/>
      <c r="BI72" s="90"/>
      <c r="BJ72" s="92"/>
      <c r="BK72" s="92"/>
      <c r="BL72" s="92"/>
      <c r="BM72" s="92"/>
      <c r="BN72" s="92"/>
      <c r="BO72" s="92"/>
      <c r="BP72" s="93">
        <f>BP73+BP109+BP129</f>
        <v>29976960.629999995</v>
      </c>
      <c r="BQ72" s="93"/>
      <c r="BR72" s="93"/>
      <c r="BS72" s="93"/>
      <c r="BT72" s="93"/>
      <c r="BU72" s="93"/>
      <c r="BV72" s="93"/>
      <c r="BW72" s="93"/>
      <c r="BX72" s="93">
        <f t="shared" ref="BX72" si="4">BX73+BX109+BX129</f>
        <v>29611235.189999998</v>
      </c>
      <c r="BY72" s="93"/>
      <c r="BZ72" s="93"/>
      <c r="CA72" s="93"/>
      <c r="CB72" s="93"/>
      <c r="CC72" s="93"/>
      <c r="CD72" s="93"/>
      <c r="CE72" s="93"/>
      <c r="CF72" s="93">
        <f t="shared" ref="CF72" si="5">CF73+CF109+CF129</f>
        <v>29611235.189999998</v>
      </c>
      <c r="CG72" s="93"/>
      <c r="CH72" s="93"/>
      <c r="CI72" s="93"/>
      <c r="CJ72" s="93"/>
      <c r="CK72" s="93"/>
      <c r="CL72" s="93"/>
      <c r="CM72" s="93"/>
      <c r="CN72" s="94"/>
      <c r="CO72" s="94"/>
      <c r="CP72" s="94"/>
      <c r="CQ72" s="94"/>
      <c r="CR72" s="94"/>
      <c r="CS72" s="94"/>
      <c r="CT72" s="94"/>
      <c r="CU72" s="95"/>
    </row>
    <row r="73" spans="1:99">
      <c r="A73" s="145" t="s">
        <v>67</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t="s">
        <v>109</v>
      </c>
      <c r="AY73" s="100"/>
      <c r="AZ73" s="100"/>
      <c r="BA73" s="100"/>
      <c r="BB73" s="100"/>
      <c r="BC73" s="99" t="s">
        <v>61</v>
      </c>
      <c r="BD73" s="99"/>
      <c r="BE73" s="99"/>
      <c r="BF73" s="99"/>
      <c r="BG73" s="99"/>
      <c r="BH73" s="99"/>
      <c r="BI73" s="99"/>
      <c r="BJ73" s="99"/>
      <c r="BK73" s="99"/>
      <c r="BL73" s="99"/>
      <c r="BM73" s="99"/>
      <c r="BN73" s="99"/>
      <c r="BO73" s="99"/>
      <c r="BP73" s="101">
        <f>BP75+BP80+BP77</f>
        <v>19334752.539999999</v>
      </c>
      <c r="BQ73" s="101"/>
      <c r="BR73" s="101"/>
      <c r="BS73" s="101"/>
      <c r="BT73" s="101"/>
      <c r="BU73" s="101"/>
      <c r="BV73" s="101"/>
      <c r="BW73" s="101"/>
      <c r="BX73" s="101">
        <f t="shared" ref="BX73" si="6">BX75+BX80+BX77</f>
        <v>19165188.789999999</v>
      </c>
      <c r="BY73" s="101"/>
      <c r="BZ73" s="101"/>
      <c r="CA73" s="101"/>
      <c r="CB73" s="101"/>
      <c r="CC73" s="101"/>
      <c r="CD73" s="101"/>
      <c r="CE73" s="101"/>
      <c r="CF73" s="101">
        <f t="shared" ref="CF73" si="7">CF75+CF80+CF77</f>
        <v>19165188.789999999</v>
      </c>
      <c r="CG73" s="101"/>
      <c r="CH73" s="101"/>
      <c r="CI73" s="101"/>
      <c r="CJ73" s="101"/>
      <c r="CK73" s="101"/>
      <c r="CL73" s="101"/>
      <c r="CM73" s="101"/>
      <c r="CN73" s="146" t="s">
        <v>61</v>
      </c>
      <c r="CO73" s="146"/>
      <c r="CP73" s="146"/>
      <c r="CQ73" s="146"/>
      <c r="CR73" s="146"/>
      <c r="CS73" s="146"/>
      <c r="CT73" s="146"/>
      <c r="CU73" s="147"/>
    </row>
    <row r="74" spans="1:99">
      <c r="A74" s="104" t="s">
        <v>110</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6"/>
      <c r="AX74" s="99"/>
      <c r="AY74" s="100"/>
      <c r="AZ74" s="100"/>
      <c r="BA74" s="100"/>
      <c r="BB74" s="100"/>
      <c r="BC74" s="99"/>
      <c r="BD74" s="99"/>
      <c r="BE74" s="99"/>
      <c r="BF74" s="99"/>
      <c r="BG74" s="99"/>
      <c r="BH74" s="99"/>
      <c r="BI74" s="99"/>
      <c r="BJ74" s="99"/>
      <c r="BK74" s="99"/>
      <c r="BL74" s="99"/>
      <c r="BM74" s="99"/>
      <c r="BN74" s="99"/>
      <c r="BO74" s="99"/>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46"/>
      <c r="CO74" s="146"/>
      <c r="CP74" s="146"/>
      <c r="CQ74" s="146"/>
      <c r="CR74" s="146"/>
      <c r="CS74" s="146"/>
      <c r="CT74" s="146"/>
      <c r="CU74" s="147"/>
    </row>
    <row r="75" spans="1:99">
      <c r="A75" s="124" t="s">
        <v>67</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1"/>
      <c r="AX75" s="83" t="s">
        <v>111</v>
      </c>
      <c r="AY75" s="84"/>
      <c r="AZ75" s="84"/>
      <c r="BA75" s="84"/>
      <c r="BB75" s="84"/>
      <c r="BC75" s="83" t="s">
        <v>112</v>
      </c>
      <c r="BD75" s="83"/>
      <c r="BE75" s="83"/>
      <c r="BF75" s="83"/>
      <c r="BG75" s="83"/>
      <c r="BH75" s="83"/>
      <c r="BI75" s="83"/>
      <c r="BJ75" s="83"/>
      <c r="BK75" s="83"/>
      <c r="BL75" s="83"/>
      <c r="BM75" s="83"/>
      <c r="BN75" s="83"/>
      <c r="BO75" s="83"/>
      <c r="BP75" s="85">
        <f>14660485.82+50000</f>
        <v>14710485.82</v>
      </c>
      <c r="BQ75" s="85"/>
      <c r="BR75" s="85"/>
      <c r="BS75" s="85"/>
      <c r="BT75" s="85"/>
      <c r="BU75" s="85"/>
      <c r="BV75" s="85"/>
      <c r="BW75" s="85"/>
      <c r="BX75" s="85">
        <v>14658562.82</v>
      </c>
      <c r="BY75" s="85"/>
      <c r="BZ75" s="85"/>
      <c r="CA75" s="85"/>
      <c r="CB75" s="85"/>
      <c r="CC75" s="85"/>
      <c r="CD75" s="85"/>
      <c r="CE75" s="85"/>
      <c r="CF75" s="85">
        <f>BX75</f>
        <v>14658562.82</v>
      </c>
      <c r="CG75" s="85"/>
      <c r="CH75" s="85"/>
      <c r="CI75" s="85"/>
      <c r="CJ75" s="85"/>
      <c r="CK75" s="85"/>
      <c r="CL75" s="85"/>
      <c r="CM75" s="85"/>
      <c r="CN75" s="143" t="s">
        <v>61</v>
      </c>
      <c r="CO75" s="143"/>
      <c r="CP75" s="143"/>
      <c r="CQ75" s="143"/>
      <c r="CR75" s="143"/>
      <c r="CS75" s="143"/>
      <c r="CT75" s="143"/>
      <c r="CU75" s="144"/>
    </row>
    <row r="76" spans="1:99">
      <c r="A76" s="139" t="s">
        <v>113</v>
      </c>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23"/>
      <c r="AX76" s="83"/>
      <c r="AY76" s="84"/>
      <c r="AZ76" s="84"/>
      <c r="BA76" s="84"/>
      <c r="BB76" s="84"/>
      <c r="BC76" s="83"/>
      <c r="BD76" s="83"/>
      <c r="BE76" s="83"/>
      <c r="BF76" s="83"/>
      <c r="BG76" s="83"/>
      <c r="BH76" s="83"/>
      <c r="BI76" s="83"/>
      <c r="BJ76" s="83"/>
      <c r="BK76" s="83"/>
      <c r="BL76" s="83"/>
      <c r="BM76" s="83"/>
      <c r="BN76" s="83"/>
      <c r="BO76" s="83"/>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143"/>
      <c r="CO76" s="143"/>
      <c r="CP76" s="143"/>
      <c r="CQ76" s="143"/>
      <c r="CR76" s="143"/>
      <c r="CS76" s="143"/>
      <c r="CT76" s="143"/>
      <c r="CU76" s="144"/>
    </row>
    <row r="77" spans="1:99" ht="12.95" customHeight="1">
      <c r="A77" s="139" t="s">
        <v>114</v>
      </c>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23"/>
      <c r="AX77" s="83" t="s">
        <v>115</v>
      </c>
      <c r="AY77" s="84"/>
      <c r="AZ77" s="84"/>
      <c r="BA77" s="84"/>
      <c r="BB77" s="84"/>
      <c r="BC77" s="83" t="s">
        <v>116</v>
      </c>
      <c r="BD77" s="83"/>
      <c r="BE77" s="83"/>
      <c r="BF77" s="83"/>
      <c r="BG77" s="83"/>
      <c r="BH77" s="83"/>
      <c r="BI77" s="83"/>
      <c r="BJ77" s="83"/>
      <c r="BK77" s="83"/>
      <c r="BL77" s="83"/>
      <c r="BM77" s="83"/>
      <c r="BN77" s="83"/>
      <c r="BO77" s="83"/>
      <c r="BP77" s="85">
        <v>196800</v>
      </c>
      <c r="BQ77" s="85"/>
      <c r="BR77" s="85"/>
      <c r="BS77" s="85"/>
      <c r="BT77" s="85"/>
      <c r="BU77" s="85"/>
      <c r="BV77" s="85"/>
      <c r="BW77" s="85"/>
      <c r="BX77" s="85">
        <v>88800</v>
      </c>
      <c r="BY77" s="85"/>
      <c r="BZ77" s="85"/>
      <c r="CA77" s="85"/>
      <c r="CB77" s="85"/>
      <c r="CC77" s="85"/>
      <c r="CD77" s="85"/>
      <c r="CE77" s="85"/>
      <c r="CF77" s="85">
        <f>BX77</f>
        <v>88800</v>
      </c>
      <c r="CG77" s="85"/>
      <c r="CH77" s="85"/>
      <c r="CI77" s="85"/>
      <c r="CJ77" s="85"/>
      <c r="CK77" s="85"/>
      <c r="CL77" s="85"/>
      <c r="CM77" s="85"/>
      <c r="CN77" s="143" t="s">
        <v>61</v>
      </c>
      <c r="CO77" s="143"/>
      <c r="CP77" s="143"/>
      <c r="CQ77" s="143"/>
      <c r="CR77" s="143"/>
      <c r="CS77" s="143"/>
      <c r="CT77" s="143"/>
      <c r="CU77" s="144"/>
    </row>
    <row r="78" spans="1:99">
      <c r="A78" s="118" t="s">
        <v>117</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83" t="s">
        <v>118</v>
      </c>
      <c r="AY78" s="84"/>
      <c r="AZ78" s="84"/>
      <c r="BA78" s="84"/>
      <c r="BB78" s="84"/>
      <c r="BC78" s="83" t="s">
        <v>119</v>
      </c>
      <c r="BD78" s="83"/>
      <c r="BE78" s="83"/>
      <c r="BF78" s="83"/>
      <c r="BG78" s="83"/>
      <c r="BH78" s="83"/>
      <c r="BI78" s="83"/>
      <c r="BJ78" s="83"/>
      <c r="BK78" s="83"/>
      <c r="BL78" s="83"/>
      <c r="BM78" s="83"/>
      <c r="BN78" s="83"/>
      <c r="BO78" s="83"/>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143" t="s">
        <v>61</v>
      </c>
      <c r="CO78" s="143"/>
      <c r="CP78" s="143"/>
      <c r="CQ78" s="143"/>
      <c r="CR78" s="143"/>
      <c r="CS78" s="143"/>
      <c r="CT78" s="143"/>
      <c r="CU78" s="144"/>
    </row>
    <row r="79" spans="1:99">
      <c r="A79" s="122" t="s">
        <v>120</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83"/>
      <c r="AY79" s="84"/>
      <c r="AZ79" s="84"/>
      <c r="BA79" s="84"/>
      <c r="BB79" s="84"/>
      <c r="BC79" s="83"/>
      <c r="BD79" s="83"/>
      <c r="BE79" s="83"/>
      <c r="BF79" s="83"/>
      <c r="BG79" s="83"/>
      <c r="BH79" s="83"/>
      <c r="BI79" s="83"/>
      <c r="BJ79" s="83"/>
      <c r="BK79" s="83"/>
      <c r="BL79" s="83"/>
      <c r="BM79" s="83"/>
      <c r="BN79" s="83"/>
      <c r="BO79" s="83"/>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143"/>
      <c r="CO79" s="143"/>
      <c r="CP79" s="143"/>
      <c r="CQ79" s="143"/>
      <c r="CR79" s="143"/>
      <c r="CS79" s="143"/>
      <c r="CT79" s="143"/>
      <c r="CU79" s="144"/>
    </row>
    <row r="80" spans="1:99">
      <c r="A80" s="118" t="s">
        <v>121</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83" t="s">
        <v>122</v>
      </c>
      <c r="AY80" s="84"/>
      <c r="AZ80" s="84"/>
      <c r="BA80" s="84"/>
      <c r="BB80" s="84"/>
      <c r="BC80" s="83" t="s">
        <v>123</v>
      </c>
      <c r="BD80" s="83"/>
      <c r="BE80" s="83"/>
      <c r="BF80" s="83"/>
      <c r="BG80" s="83"/>
      <c r="BH80" s="83"/>
      <c r="BI80" s="83"/>
      <c r="BJ80" s="83"/>
      <c r="BK80" s="83"/>
      <c r="BL80" s="83"/>
      <c r="BM80" s="83"/>
      <c r="BN80" s="83"/>
      <c r="BO80" s="83"/>
      <c r="BP80" s="85">
        <v>4427466.72</v>
      </c>
      <c r="BQ80" s="85"/>
      <c r="BR80" s="85"/>
      <c r="BS80" s="85"/>
      <c r="BT80" s="85"/>
      <c r="BU80" s="85"/>
      <c r="BV80" s="85"/>
      <c r="BW80" s="85"/>
      <c r="BX80" s="85">
        <v>4417825.97</v>
      </c>
      <c r="BY80" s="85"/>
      <c r="BZ80" s="85"/>
      <c r="CA80" s="85"/>
      <c r="CB80" s="85"/>
      <c r="CC80" s="85"/>
      <c r="CD80" s="85"/>
      <c r="CE80" s="85"/>
      <c r="CF80" s="85">
        <f>BX80</f>
        <v>4417825.97</v>
      </c>
      <c r="CG80" s="85"/>
      <c r="CH80" s="85"/>
      <c r="CI80" s="85"/>
      <c r="CJ80" s="85"/>
      <c r="CK80" s="85"/>
      <c r="CL80" s="85"/>
      <c r="CM80" s="85"/>
      <c r="CN80" s="143" t="s">
        <v>61</v>
      </c>
      <c r="CO80" s="143"/>
      <c r="CP80" s="143"/>
      <c r="CQ80" s="143"/>
      <c r="CR80" s="143"/>
      <c r="CS80" s="143"/>
      <c r="CT80" s="143"/>
      <c r="CU80" s="144"/>
    </row>
    <row r="81" spans="1:99">
      <c r="A81" s="122" t="s">
        <v>124</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83"/>
      <c r="AY81" s="84"/>
      <c r="AZ81" s="84"/>
      <c r="BA81" s="84"/>
      <c r="BB81" s="84"/>
      <c r="BC81" s="83"/>
      <c r="BD81" s="83"/>
      <c r="BE81" s="83"/>
      <c r="BF81" s="83"/>
      <c r="BG81" s="83"/>
      <c r="BH81" s="83"/>
      <c r="BI81" s="83"/>
      <c r="BJ81" s="83"/>
      <c r="BK81" s="83"/>
      <c r="BL81" s="83"/>
      <c r="BM81" s="83"/>
      <c r="BN81" s="83"/>
      <c r="BO81" s="83"/>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143"/>
      <c r="CO81" s="143"/>
      <c r="CP81" s="143"/>
      <c r="CQ81" s="143"/>
      <c r="CR81" s="143"/>
      <c r="CS81" s="143"/>
      <c r="CT81" s="143"/>
      <c r="CU81" s="144"/>
    </row>
    <row r="82" spans="1:99">
      <c r="A82" s="148" t="s">
        <v>67</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83" t="s">
        <v>125</v>
      </c>
      <c r="AY82" s="84"/>
      <c r="AZ82" s="84"/>
      <c r="BA82" s="84"/>
      <c r="BB82" s="84"/>
      <c r="BC82" s="83" t="s">
        <v>123</v>
      </c>
      <c r="BD82" s="83"/>
      <c r="BE82" s="83"/>
      <c r="BF82" s="83"/>
      <c r="BG82" s="83"/>
      <c r="BH82" s="83"/>
      <c r="BI82" s="83"/>
      <c r="BJ82" s="83"/>
      <c r="BK82" s="83"/>
      <c r="BL82" s="83"/>
      <c r="BM82" s="83"/>
      <c r="BN82" s="83"/>
      <c r="BO82" s="83"/>
      <c r="BP82" s="85">
        <f>BP80</f>
        <v>4427466.72</v>
      </c>
      <c r="BQ82" s="85"/>
      <c r="BR82" s="85"/>
      <c r="BS82" s="85"/>
      <c r="BT82" s="85"/>
      <c r="BU82" s="85"/>
      <c r="BV82" s="85"/>
      <c r="BW82" s="85"/>
      <c r="BX82" s="85">
        <f>BX80</f>
        <v>4417825.97</v>
      </c>
      <c r="BY82" s="85"/>
      <c r="BZ82" s="85"/>
      <c r="CA82" s="85"/>
      <c r="CB82" s="85"/>
      <c r="CC82" s="85"/>
      <c r="CD82" s="85"/>
      <c r="CE82" s="85"/>
      <c r="CF82" s="85">
        <f>CF80</f>
        <v>4417825.97</v>
      </c>
      <c r="CG82" s="85"/>
      <c r="CH82" s="85"/>
      <c r="CI82" s="85"/>
      <c r="CJ82" s="85"/>
      <c r="CK82" s="85"/>
      <c r="CL82" s="85"/>
      <c r="CM82" s="85"/>
      <c r="CN82" s="143" t="s">
        <v>61</v>
      </c>
      <c r="CO82" s="143"/>
      <c r="CP82" s="143"/>
      <c r="CQ82" s="143"/>
      <c r="CR82" s="143"/>
      <c r="CS82" s="143"/>
      <c r="CT82" s="143"/>
      <c r="CU82" s="144"/>
    </row>
    <row r="83" spans="1:99">
      <c r="A83" s="150" t="s">
        <v>126</v>
      </c>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83"/>
      <c r="AY83" s="84"/>
      <c r="AZ83" s="84"/>
      <c r="BA83" s="84"/>
      <c r="BB83" s="84"/>
      <c r="BC83" s="83"/>
      <c r="BD83" s="83"/>
      <c r="BE83" s="83"/>
      <c r="BF83" s="83"/>
      <c r="BG83" s="83"/>
      <c r="BH83" s="83"/>
      <c r="BI83" s="83"/>
      <c r="BJ83" s="83"/>
      <c r="BK83" s="83"/>
      <c r="BL83" s="83"/>
      <c r="BM83" s="83"/>
      <c r="BN83" s="83"/>
      <c r="BO83" s="83"/>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143"/>
      <c r="CO83" s="143"/>
      <c r="CP83" s="143"/>
      <c r="CQ83" s="143"/>
      <c r="CR83" s="143"/>
      <c r="CS83" s="143"/>
      <c r="CT83" s="143"/>
      <c r="CU83" s="144"/>
    </row>
    <row r="84" spans="1:99" ht="12.95" customHeight="1">
      <c r="A84" s="152" t="s">
        <v>127</v>
      </c>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83" t="s">
        <v>128</v>
      </c>
      <c r="AY84" s="84"/>
      <c r="AZ84" s="84"/>
      <c r="BA84" s="84"/>
      <c r="BB84" s="84"/>
      <c r="BC84" s="83" t="s">
        <v>123</v>
      </c>
      <c r="BD84" s="83"/>
      <c r="BE84" s="83"/>
      <c r="BF84" s="83"/>
      <c r="BG84" s="83"/>
      <c r="BH84" s="83"/>
      <c r="BI84" s="83"/>
      <c r="BJ84" s="83"/>
      <c r="BK84" s="83"/>
      <c r="BL84" s="83"/>
      <c r="BM84" s="83"/>
      <c r="BN84" s="83"/>
      <c r="BO84" s="83"/>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143" t="s">
        <v>61</v>
      </c>
      <c r="CO84" s="143"/>
      <c r="CP84" s="143"/>
      <c r="CQ84" s="143"/>
      <c r="CR84" s="143"/>
      <c r="CS84" s="143"/>
      <c r="CT84" s="143"/>
      <c r="CU84" s="144"/>
    </row>
    <row r="85" spans="1:99">
      <c r="A85" s="137" t="s">
        <v>129</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19"/>
      <c r="AX85" s="83" t="s">
        <v>130</v>
      </c>
      <c r="AY85" s="84"/>
      <c r="AZ85" s="84"/>
      <c r="BA85" s="84"/>
      <c r="BB85" s="84"/>
      <c r="BC85" s="83" t="s">
        <v>75</v>
      </c>
      <c r="BD85" s="83"/>
      <c r="BE85" s="83"/>
      <c r="BF85" s="83"/>
      <c r="BG85" s="83"/>
      <c r="BH85" s="83"/>
      <c r="BI85" s="83"/>
      <c r="BJ85" s="83"/>
      <c r="BK85" s="83"/>
      <c r="BL85" s="83"/>
      <c r="BM85" s="83"/>
      <c r="BN85" s="83"/>
      <c r="BO85" s="83"/>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143" t="s">
        <v>61</v>
      </c>
      <c r="CO85" s="143"/>
      <c r="CP85" s="143"/>
      <c r="CQ85" s="143"/>
      <c r="CR85" s="143"/>
      <c r="CS85" s="143"/>
      <c r="CT85" s="143"/>
      <c r="CU85" s="144"/>
    </row>
    <row r="86" spans="1:99">
      <c r="A86" s="122" t="s">
        <v>131</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83"/>
      <c r="AY86" s="84"/>
      <c r="AZ86" s="84"/>
      <c r="BA86" s="84"/>
      <c r="BB86" s="84"/>
      <c r="BC86" s="83"/>
      <c r="BD86" s="83"/>
      <c r="BE86" s="83"/>
      <c r="BF86" s="83"/>
      <c r="BG86" s="83"/>
      <c r="BH86" s="83"/>
      <c r="BI86" s="83"/>
      <c r="BJ86" s="83"/>
      <c r="BK86" s="83"/>
      <c r="BL86" s="83"/>
      <c r="BM86" s="83"/>
      <c r="BN86" s="83"/>
      <c r="BO86" s="83"/>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143"/>
      <c r="CO86" s="143"/>
      <c r="CP86" s="143"/>
      <c r="CQ86" s="143"/>
      <c r="CR86" s="143"/>
      <c r="CS86" s="143"/>
      <c r="CT86" s="143"/>
      <c r="CU86" s="144"/>
    </row>
    <row r="87" spans="1:99">
      <c r="A87" s="137" t="s">
        <v>132</v>
      </c>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19"/>
      <c r="AX87" s="83" t="s">
        <v>133</v>
      </c>
      <c r="AY87" s="84"/>
      <c r="AZ87" s="84"/>
      <c r="BA87" s="84"/>
      <c r="BB87" s="84"/>
      <c r="BC87" s="83" t="s">
        <v>134</v>
      </c>
      <c r="BD87" s="83"/>
      <c r="BE87" s="83"/>
      <c r="BF87" s="83"/>
      <c r="BG87" s="83"/>
      <c r="BH87" s="83"/>
      <c r="BI87" s="83"/>
      <c r="BJ87" s="83"/>
      <c r="BK87" s="83"/>
      <c r="BL87" s="83"/>
      <c r="BM87" s="83"/>
      <c r="BN87" s="83"/>
      <c r="BO87" s="83"/>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143" t="s">
        <v>61</v>
      </c>
      <c r="CO87" s="143"/>
      <c r="CP87" s="143"/>
      <c r="CQ87" s="143"/>
      <c r="CR87" s="143"/>
      <c r="CS87" s="143"/>
      <c r="CT87" s="143"/>
      <c r="CU87" s="144"/>
    </row>
    <row r="88" spans="1:99">
      <c r="A88" s="122" t="s">
        <v>135</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83"/>
      <c r="AY88" s="84"/>
      <c r="AZ88" s="84"/>
      <c r="BA88" s="84"/>
      <c r="BB88" s="84"/>
      <c r="BC88" s="83"/>
      <c r="BD88" s="83"/>
      <c r="BE88" s="83"/>
      <c r="BF88" s="83"/>
      <c r="BG88" s="83"/>
      <c r="BH88" s="83"/>
      <c r="BI88" s="83"/>
      <c r="BJ88" s="83"/>
      <c r="BK88" s="83"/>
      <c r="BL88" s="83"/>
      <c r="BM88" s="83"/>
      <c r="BN88" s="83"/>
      <c r="BO88" s="83"/>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143"/>
      <c r="CO88" s="143"/>
      <c r="CP88" s="143"/>
      <c r="CQ88" s="143"/>
      <c r="CR88" s="143"/>
      <c r="CS88" s="143"/>
      <c r="CT88" s="143"/>
      <c r="CU88" s="144"/>
    </row>
    <row r="89" spans="1:99">
      <c r="A89" s="137" t="s">
        <v>136</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19"/>
      <c r="AX89" s="83" t="s">
        <v>137</v>
      </c>
      <c r="AY89" s="84"/>
      <c r="AZ89" s="84"/>
      <c r="BA89" s="84"/>
      <c r="BB89" s="84"/>
      <c r="BC89" s="83" t="s">
        <v>138</v>
      </c>
      <c r="BD89" s="83"/>
      <c r="BE89" s="83"/>
      <c r="BF89" s="83"/>
      <c r="BG89" s="83"/>
      <c r="BH89" s="83"/>
      <c r="BI89" s="83"/>
      <c r="BJ89" s="83"/>
      <c r="BK89" s="83"/>
      <c r="BL89" s="83"/>
      <c r="BM89" s="83"/>
      <c r="BN89" s="83"/>
      <c r="BO89" s="83"/>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143" t="s">
        <v>61</v>
      </c>
      <c r="CO89" s="143"/>
      <c r="CP89" s="143"/>
      <c r="CQ89" s="143"/>
      <c r="CR89" s="143"/>
      <c r="CS89" s="143"/>
      <c r="CT89" s="143"/>
      <c r="CU89" s="144"/>
    </row>
    <row r="90" spans="1:99">
      <c r="A90" s="122" t="s">
        <v>131</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83"/>
      <c r="AY90" s="84"/>
      <c r="AZ90" s="84"/>
      <c r="BA90" s="84"/>
      <c r="BB90" s="84"/>
      <c r="BC90" s="83"/>
      <c r="BD90" s="83"/>
      <c r="BE90" s="83"/>
      <c r="BF90" s="83"/>
      <c r="BG90" s="83"/>
      <c r="BH90" s="83"/>
      <c r="BI90" s="83"/>
      <c r="BJ90" s="83"/>
      <c r="BK90" s="83"/>
      <c r="BL90" s="83"/>
      <c r="BM90" s="83"/>
      <c r="BN90" s="83"/>
      <c r="BO90" s="83"/>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143"/>
      <c r="CO90" s="143"/>
      <c r="CP90" s="143"/>
      <c r="CQ90" s="143"/>
      <c r="CR90" s="143"/>
      <c r="CS90" s="143"/>
      <c r="CT90" s="143"/>
      <c r="CU90" s="144"/>
    </row>
    <row r="91" spans="1:99">
      <c r="A91" s="118" t="s">
        <v>139</v>
      </c>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83" t="s">
        <v>140</v>
      </c>
      <c r="AY91" s="84"/>
      <c r="AZ91" s="84"/>
      <c r="BA91" s="84"/>
      <c r="BB91" s="84"/>
      <c r="BC91" s="83" t="s">
        <v>141</v>
      </c>
      <c r="BD91" s="83"/>
      <c r="BE91" s="83"/>
      <c r="BF91" s="83"/>
      <c r="BG91" s="83"/>
      <c r="BH91" s="83"/>
      <c r="BI91" s="83"/>
      <c r="BJ91" s="83"/>
      <c r="BK91" s="83"/>
      <c r="BL91" s="83"/>
      <c r="BM91" s="83"/>
      <c r="BN91" s="83"/>
      <c r="BO91" s="83"/>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143" t="s">
        <v>61</v>
      </c>
      <c r="CO91" s="143"/>
      <c r="CP91" s="143"/>
      <c r="CQ91" s="143"/>
      <c r="CR91" s="143"/>
      <c r="CS91" s="143"/>
      <c r="CT91" s="143"/>
      <c r="CU91" s="144"/>
    </row>
    <row r="92" spans="1:99">
      <c r="A92" s="122" t="s">
        <v>142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83"/>
      <c r="AY92" s="84"/>
      <c r="AZ92" s="84"/>
      <c r="BA92" s="84"/>
      <c r="BB92" s="84"/>
      <c r="BC92" s="83"/>
      <c r="BD92" s="83"/>
      <c r="BE92" s="83"/>
      <c r="BF92" s="83"/>
      <c r="BG92" s="83"/>
      <c r="BH92" s="83"/>
      <c r="BI92" s="83"/>
      <c r="BJ92" s="83"/>
      <c r="BK92" s="83"/>
      <c r="BL92" s="83"/>
      <c r="BM92" s="83"/>
      <c r="BN92" s="83"/>
      <c r="BO92" s="83"/>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143"/>
      <c r="CO92" s="143"/>
      <c r="CP92" s="143"/>
      <c r="CQ92" s="143"/>
      <c r="CR92" s="143"/>
      <c r="CS92" s="143"/>
      <c r="CT92" s="143"/>
      <c r="CU92" s="144"/>
    </row>
    <row r="93" spans="1:99">
      <c r="A93" s="148" t="s">
        <v>67</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83" t="s">
        <v>143</v>
      </c>
      <c r="AY93" s="84"/>
      <c r="AZ93" s="84"/>
      <c r="BA93" s="84"/>
      <c r="BB93" s="84"/>
      <c r="BC93" s="83" t="s">
        <v>141</v>
      </c>
      <c r="BD93" s="83"/>
      <c r="BE93" s="83"/>
      <c r="BF93" s="83"/>
      <c r="BG93" s="83"/>
      <c r="BH93" s="83"/>
      <c r="BI93" s="83"/>
      <c r="BJ93" s="83"/>
      <c r="BK93" s="83"/>
      <c r="BL93" s="83"/>
      <c r="BM93" s="83"/>
      <c r="BN93" s="83"/>
      <c r="BO93" s="83"/>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143" t="s">
        <v>61</v>
      </c>
      <c r="CO93" s="143"/>
      <c r="CP93" s="143"/>
      <c r="CQ93" s="143"/>
      <c r="CR93" s="143"/>
      <c r="CS93" s="143"/>
      <c r="CT93" s="143"/>
      <c r="CU93" s="144"/>
    </row>
    <row r="94" spans="1:99">
      <c r="A94" s="150" t="s">
        <v>144</v>
      </c>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83"/>
      <c r="AY94" s="84"/>
      <c r="AZ94" s="84"/>
      <c r="BA94" s="84"/>
      <c r="BB94" s="84"/>
      <c r="BC94" s="83"/>
      <c r="BD94" s="83"/>
      <c r="BE94" s="83"/>
      <c r="BF94" s="83"/>
      <c r="BG94" s="83"/>
      <c r="BH94" s="83"/>
      <c r="BI94" s="83"/>
      <c r="BJ94" s="83"/>
      <c r="BK94" s="83"/>
      <c r="BL94" s="83"/>
      <c r="BM94" s="83"/>
      <c r="BN94" s="83"/>
      <c r="BO94" s="83"/>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143"/>
      <c r="CO94" s="143"/>
      <c r="CP94" s="143"/>
      <c r="CQ94" s="143"/>
      <c r="CR94" s="143"/>
      <c r="CS94" s="143"/>
      <c r="CT94" s="143"/>
      <c r="CU94" s="144"/>
    </row>
    <row r="95" spans="1:99" ht="12.95" customHeight="1">
      <c r="A95" s="141" t="s">
        <v>145</v>
      </c>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83" t="s">
        <v>146</v>
      </c>
      <c r="AY95" s="84"/>
      <c r="AZ95" s="84"/>
      <c r="BA95" s="84"/>
      <c r="BB95" s="84"/>
      <c r="BC95" s="83" t="s">
        <v>147</v>
      </c>
      <c r="BD95" s="83"/>
      <c r="BE95" s="83"/>
      <c r="BF95" s="83"/>
      <c r="BG95" s="83"/>
      <c r="BH95" s="83"/>
      <c r="BI95" s="83"/>
      <c r="BJ95" s="83"/>
      <c r="BK95" s="83"/>
      <c r="BL95" s="83"/>
      <c r="BM95" s="83"/>
      <c r="BN95" s="83"/>
      <c r="BO95" s="83"/>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143" t="s">
        <v>61</v>
      </c>
      <c r="CO95" s="143"/>
      <c r="CP95" s="143"/>
      <c r="CQ95" s="143"/>
      <c r="CR95" s="143"/>
      <c r="CS95" s="143"/>
      <c r="CT95" s="143"/>
      <c r="CU95" s="144"/>
    </row>
    <row r="96" spans="1:99">
      <c r="A96" s="118" t="s">
        <v>67</v>
      </c>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83" t="s">
        <v>148</v>
      </c>
      <c r="AY96" s="84"/>
      <c r="AZ96" s="84"/>
      <c r="BA96" s="84"/>
      <c r="BB96" s="84"/>
      <c r="BC96" s="83" t="s">
        <v>149</v>
      </c>
      <c r="BD96" s="83"/>
      <c r="BE96" s="83"/>
      <c r="BF96" s="83"/>
      <c r="BG96" s="83"/>
      <c r="BH96" s="83"/>
      <c r="BI96" s="83"/>
      <c r="BJ96" s="83"/>
      <c r="BK96" s="83"/>
      <c r="BL96" s="83"/>
      <c r="BM96" s="83"/>
      <c r="BN96" s="83"/>
      <c r="BO96" s="83"/>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143" t="s">
        <v>61</v>
      </c>
      <c r="CO96" s="143"/>
      <c r="CP96" s="143"/>
      <c r="CQ96" s="143"/>
      <c r="CR96" s="143"/>
      <c r="CS96" s="143"/>
      <c r="CT96" s="143"/>
      <c r="CU96" s="144"/>
    </row>
    <row r="97" spans="1:99">
      <c r="A97" s="124" t="s">
        <v>150</v>
      </c>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1"/>
      <c r="AX97" s="83"/>
      <c r="AY97" s="84"/>
      <c r="AZ97" s="84"/>
      <c r="BA97" s="84"/>
      <c r="BB97" s="84"/>
      <c r="BC97" s="83"/>
      <c r="BD97" s="83"/>
      <c r="BE97" s="83"/>
      <c r="BF97" s="83"/>
      <c r="BG97" s="83"/>
      <c r="BH97" s="83"/>
      <c r="BI97" s="83"/>
      <c r="BJ97" s="83"/>
      <c r="BK97" s="83"/>
      <c r="BL97" s="83"/>
      <c r="BM97" s="83"/>
      <c r="BN97" s="83"/>
      <c r="BO97" s="83"/>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143"/>
      <c r="CO97" s="143"/>
      <c r="CP97" s="143"/>
      <c r="CQ97" s="143"/>
      <c r="CR97" s="143"/>
      <c r="CS97" s="143"/>
      <c r="CT97" s="143"/>
      <c r="CU97" s="144"/>
    </row>
    <row r="98" spans="1:99">
      <c r="A98" s="122" t="s">
        <v>151</v>
      </c>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83"/>
      <c r="AY98" s="84"/>
      <c r="AZ98" s="84"/>
      <c r="BA98" s="84"/>
      <c r="BB98" s="84"/>
      <c r="BC98" s="83"/>
      <c r="BD98" s="83"/>
      <c r="BE98" s="83"/>
      <c r="BF98" s="83"/>
      <c r="BG98" s="83"/>
      <c r="BH98" s="83"/>
      <c r="BI98" s="83"/>
      <c r="BJ98" s="83"/>
      <c r="BK98" s="83"/>
      <c r="BL98" s="83"/>
      <c r="BM98" s="83"/>
      <c r="BN98" s="83"/>
      <c r="BO98" s="83"/>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143"/>
      <c r="CO98" s="143"/>
      <c r="CP98" s="143"/>
      <c r="CQ98" s="143"/>
      <c r="CR98" s="143"/>
      <c r="CS98" s="143"/>
      <c r="CT98" s="143"/>
      <c r="CU98" s="144"/>
    </row>
    <row r="99" spans="1:99">
      <c r="A99" s="148" t="s">
        <v>102</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83" t="s">
        <v>152</v>
      </c>
      <c r="AY99" s="84"/>
      <c r="AZ99" s="84"/>
      <c r="BA99" s="84"/>
      <c r="BB99" s="84"/>
      <c r="BC99" s="83" t="s">
        <v>153</v>
      </c>
      <c r="BD99" s="83"/>
      <c r="BE99" s="83"/>
      <c r="BF99" s="83"/>
      <c r="BG99" s="83"/>
      <c r="BH99" s="83"/>
      <c r="BI99" s="83"/>
      <c r="BJ99" s="83"/>
      <c r="BK99" s="83"/>
      <c r="BL99" s="83"/>
      <c r="BM99" s="83"/>
      <c r="BN99" s="83"/>
      <c r="BO99" s="83"/>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143" t="s">
        <v>61</v>
      </c>
      <c r="CO99" s="143"/>
      <c r="CP99" s="143"/>
      <c r="CQ99" s="143"/>
      <c r="CR99" s="143"/>
      <c r="CS99" s="143"/>
      <c r="CT99" s="143"/>
      <c r="CU99" s="144"/>
    </row>
    <row r="100" spans="1:99">
      <c r="A100" s="154" t="s">
        <v>154</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83"/>
      <c r="AY100" s="84"/>
      <c r="AZ100" s="84"/>
      <c r="BA100" s="84"/>
      <c r="BB100" s="84"/>
      <c r="BC100" s="83"/>
      <c r="BD100" s="83"/>
      <c r="BE100" s="83"/>
      <c r="BF100" s="83"/>
      <c r="BG100" s="83"/>
      <c r="BH100" s="83"/>
      <c r="BI100" s="83"/>
      <c r="BJ100" s="83"/>
      <c r="BK100" s="83"/>
      <c r="BL100" s="83"/>
      <c r="BM100" s="83"/>
      <c r="BN100" s="83"/>
      <c r="BO100" s="83"/>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143"/>
      <c r="CO100" s="143"/>
      <c r="CP100" s="143"/>
      <c r="CQ100" s="143"/>
      <c r="CR100" s="143"/>
      <c r="CS100" s="143"/>
      <c r="CT100" s="143"/>
      <c r="CU100" s="144"/>
    </row>
    <row r="101" spans="1:99">
      <c r="A101" s="150" t="s">
        <v>155</v>
      </c>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83"/>
      <c r="AY101" s="84"/>
      <c r="AZ101" s="84"/>
      <c r="BA101" s="84"/>
      <c r="BB101" s="84"/>
      <c r="BC101" s="83"/>
      <c r="BD101" s="83"/>
      <c r="BE101" s="83"/>
      <c r="BF101" s="83"/>
      <c r="BG101" s="83"/>
      <c r="BH101" s="83"/>
      <c r="BI101" s="83"/>
      <c r="BJ101" s="83"/>
      <c r="BK101" s="83"/>
      <c r="BL101" s="83"/>
      <c r="BM101" s="83"/>
      <c r="BN101" s="83"/>
      <c r="BO101" s="83"/>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143"/>
      <c r="CO101" s="143"/>
      <c r="CP101" s="143"/>
      <c r="CQ101" s="143"/>
      <c r="CR101" s="143"/>
      <c r="CS101" s="143"/>
      <c r="CT101" s="143"/>
      <c r="CU101" s="144"/>
    </row>
    <row r="102" spans="1:99" ht="12.95"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83"/>
      <c r="AY102" s="84"/>
      <c r="AZ102" s="84"/>
      <c r="BA102" s="84"/>
      <c r="BB102" s="84"/>
      <c r="BC102" s="83"/>
      <c r="BD102" s="83"/>
      <c r="BE102" s="83"/>
      <c r="BF102" s="83"/>
      <c r="BG102" s="83"/>
      <c r="BH102" s="83"/>
      <c r="BI102" s="83"/>
      <c r="BJ102" s="83"/>
      <c r="BK102" s="83"/>
      <c r="BL102" s="83"/>
      <c r="BM102" s="83"/>
      <c r="BN102" s="83"/>
      <c r="BO102" s="83"/>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6"/>
      <c r="CO102" s="86"/>
      <c r="CP102" s="86"/>
      <c r="CQ102" s="86"/>
      <c r="CR102" s="86"/>
      <c r="CS102" s="86"/>
      <c r="CT102" s="86"/>
      <c r="CU102" s="85"/>
    </row>
    <row r="103" spans="1:99">
      <c r="A103" s="118" t="s">
        <v>156</v>
      </c>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83" t="s">
        <v>157</v>
      </c>
      <c r="AY103" s="84"/>
      <c r="AZ103" s="84"/>
      <c r="BA103" s="84"/>
      <c r="BB103" s="84"/>
      <c r="BC103" s="83" t="s">
        <v>158</v>
      </c>
      <c r="BD103" s="83"/>
      <c r="BE103" s="83"/>
      <c r="BF103" s="83"/>
      <c r="BG103" s="83"/>
      <c r="BH103" s="83"/>
      <c r="BI103" s="83"/>
      <c r="BJ103" s="83"/>
      <c r="BK103" s="83"/>
      <c r="BL103" s="83"/>
      <c r="BM103" s="83"/>
      <c r="BN103" s="83"/>
      <c r="BO103" s="83"/>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143" t="s">
        <v>61</v>
      </c>
      <c r="CO103" s="143"/>
      <c r="CP103" s="143"/>
      <c r="CQ103" s="143"/>
      <c r="CR103" s="143"/>
      <c r="CS103" s="143"/>
      <c r="CT103" s="143"/>
      <c r="CU103" s="144"/>
    </row>
    <row r="104" spans="1:99">
      <c r="A104" s="122" t="s">
        <v>159</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83"/>
      <c r="AY104" s="84"/>
      <c r="AZ104" s="84"/>
      <c r="BA104" s="84"/>
      <c r="BB104" s="84"/>
      <c r="BC104" s="83"/>
      <c r="BD104" s="83"/>
      <c r="BE104" s="83"/>
      <c r="BF104" s="83"/>
      <c r="BG104" s="83"/>
      <c r="BH104" s="83"/>
      <c r="BI104" s="83"/>
      <c r="BJ104" s="83"/>
      <c r="BK104" s="83"/>
      <c r="BL104" s="83"/>
      <c r="BM104" s="83"/>
      <c r="BN104" s="83"/>
      <c r="BO104" s="83"/>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143"/>
      <c r="CO104" s="143"/>
      <c r="CP104" s="143"/>
      <c r="CQ104" s="143"/>
      <c r="CR104" s="143"/>
      <c r="CS104" s="143"/>
      <c r="CT104" s="143"/>
      <c r="CU104" s="144"/>
    </row>
    <row r="105" spans="1:99">
      <c r="A105" s="118" t="s">
        <v>160</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83" t="s">
        <v>161</v>
      </c>
      <c r="AY105" s="84"/>
      <c r="AZ105" s="84"/>
      <c r="BA105" s="84"/>
      <c r="BB105" s="84"/>
      <c r="BC105" s="83" t="s">
        <v>162</v>
      </c>
      <c r="BD105" s="83"/>
      <c r="BE105" s="83"/>
      <c r="BF105" s="83"/>
      <c r="BG105" s="83"/>
      <c r="BH105" s="83"/>
      <c r="BI105" s="83"/>
      <c r="BJ105" s="83"/>
      <c r="BK105" s="83"/>
      <c r="BL105" s="83"/>
      <c r="BM105" s="83"/>
      <c r="BN105" s="83"/>
      <c r="BO105" s="83"/>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143" t="s">
        <v>61</v>
      </c>
      <c r="CO105" s="143"/>
      <c r="CP105" s="143"/>
      <c r="CQ105" s="143"/>
      <c r="CR105" s="143"/>
      <c r="CS105" s="143"/>
      <c r="CT105" s="143"/>
      <c r="CU105" s="144"/>
    </row>
    <row r="106" spans="1:99">
      <c r="A106" s="120" t="s">
        <v>163</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83"/>
      <c r="AY106" s="84"/>
      <c r="AZ106" s="84"/>
      <c r="BA106" s="84"/>
      <c r="BB106" s="84"/>
      <c r="BC106" s="83"/>
      <c r="BD106" s="83"/>
      <c r="BE106" s="83"/>
      <c r="BF106" s="83"/>
      <c r="BG106" s="83"/>
      <c r="BH106" s="83"/>
      <c r="BI106" s="83"/>
      <c r="BJ106" s="83"/>
      <c r="BK106" s="83"/>
      <c r="BL106" s="83"/>
      <c r="BM106" s="83"/>
      <c r="BN106" s="83"/>
      <c r="BO106" s="83"/>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143"/>
      <c r="CO106" s="143"/>
      <c r="CP106" s="143"/>
      <c r="CQ106" s="143"/>
      <c r="CR106" s="143"/>
      <c r="CS106" s="143"/>
      <c r="CT106" s="143"/>
      <c r="CU106" s="144"/>
    </row>
    <row r="107" spans="1:99">
      <c r="A107" s="122" t="s">
        <v>164</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83"/>
      <c r="AY107" s="84"/>
      <c r="AZ107" s="84"/>
      <c r="BA107" s="84"/>
      <c r="BB107" s="84"/>
      <c r="BC107" s="83"/>
      <c r="BD107" s="83"/>
      <c r="BE107" s="83"/>
      <c r="BF107" s="83"/>
      <c r="BG107" s="83"/>
      <c r="BH107" s="83"/>
      <c r="BI107" s="83"/>
      <c r="BJ107" s="83"/>
      <c r="BK107" s="83"/>
      <c r="BL107" s="83"/>
      <c r="BM107" s="83"/>
      <c r="BN107" s="83"/>
      <c r="BO107" s="83"/>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143"/>
      <c r="CO107" s="143"/>
      <c r="CP107" s="143"/>
      <c r="CQ107" s="143"/>
      <c r="CR107" s="143"/>
      <c r="CS107" s="143"/>
      <c r="CT107" s="143"/>
      <c r="CU107" s="144"/>
    </row>
    <row r="108" spans="1:99">
      <c r="A108" s="107" t="s">
        <v>165</v>
      </c>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9"/>
      <c r="AX108" s="83" t="s">
        <v>166</v>
      </c>
      <c r="AY108" s="84"/>
      <c r="AZ108" s="84"/>
      <c r="BA108" s="84"/>
      <c r="BB108" s="84"/>
      <c r="BC108" s="83" t="s">
        <v>167</v>
      </c>
      <c r="BD108" s="83"/>
      <c r="BE108" s="83"/>
      <c r="BF108" s="83"/>
      <c r="BG108" s="83"/>
      <c r="BH108" s="83"/>
      <c r="BI108" s="83"/>
      <c r="BJ108" s="83"/>
      <c r="BK108" s="83"/>
      <c r="BL108" s="83"/>
      <c r="BM108" s="83"/>
      <c r="BN108" s="83"/>
      <c r="BO108" s="83"/>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143" t="s">
        <v>61</v>
      </c>
      <c r="CO108" s="143"/>
      <c r="CP108" s="143"/>
      <c r="CQ108" s="143"/>
      <c r="CR108" s="143"/>
      <c r="CS108" s="143"/>
      <c r="CT108" s="143"/>
      <c r="CU108" s="144"/>
    </row>
    <row r="109" spans="1:99" ht="13.5" customHeight="1">
      <c r="A109" s="156" t="s">
        <v>168</v>
      </c>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8"/>
      <c r="AX109" s="159" t="s">
        <v>169</v>
      </c>
      <c r="AY109" s="160"/>
      <c r="AZ109" s="160"/>
      <c r="BA109" s="160"/>
      <c r="BB109" s="160"/>
      <c r="BC109" s="159" t="s">
        <v>170</v>
      </c>
      <c r="BD109" s="159"/>
      <c r="BE109" s="159"/>
      <c r="BF109" s="159"/>
      <c r="BG109" s="159"/>
      <c r="BH109" s="159"/>
      <c r="BI109" s="159"/>
      <c r="BJ109" s="159"/>
      <c r="BK109" s="159"/>
      <c r="BL109" s="159"/>
      <c r="BM109" s="159"/>
      <c r="BN109" s="159"/>
      <c r="BO109" s="159"/>
      <c r="BP109" s="161">
        <f>BP110+BP114</f>
        <v>142500</v>
      </c>
      <c r="BQ109" s="161"/>
      <c r="BR109" s="161"/>
      <c r="BS109" s="161"/>
      <c r="BT109" s="161"/>
      <c r="BU109" s="161"/>
      <c r="BV109" s="161"/>
      <c r="BW109" s="161"/>
      <c r="BX109" s="161">
        <f t="shared" ref="BX109" si="8">BX110+BX114</f>
        <v>142500</v>
      </c>
      <c r="BY109" s="161"/>
      <c r="BZ109" s="161"/>
      <c r="CA109" s="161"/>
      <c r="CB109" s="161"/>
      <c r="CC109" s="161"/>
      <c r="CD109" s="161"/>
      <c r="CE109" s="161"/>
      <c r="CF109" s="161">
        <f t="shared" ref="CF109" si="9">CF110+CF114</f>
        <v>142500</v>
      </c>
      <c r="CG109" s="161"/>
      <c r="CH109" s="161"/>
      <c r="CI109" s="161"/>
      <c r="CJ109" s="161"/>
      <c r="CK109" s="161"/>
      <c r="CL109" s="161"/>
      <c r="CM109" s="161"/>
      <c r="CN109" s="162" t="s">
        <v>61</v>
      </c>
      <c r="CO109" s="162"/>
      <c r="CP109" s="162"/>
      <c r="CQ109" s="162"/>
      <c r="CR109" s="162"/>
      <c r="CS109" s="162"/>
      <c r="CT109" s="162"/>
      <c r="CU109" s="163"/>
    </row>
    <row r="110" spans="1:99">
      <c r="A110" s="124" t="s">
        <v>102</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1"/>
      <c r="AX110" s="83" t="s">
        <v>171</v>
      </c>
      <c r="AY110" s="84"/>
      <c r="AZ110" s="84"/>
      <c r="BA110" s="84"/>
      <c r="BB110" s="84"/>
      <c r="BC110" s="83" t="s">
        <v>172</v>
      </c>
      <c r="BD110" s="83"/>
      <c r="BE110" s="83"/>
      <c r="BF110" s="83"/>
      <c r="BG110" s="83"/>
      <c r="BH110" s="83"/>
      <c r="BI110" s="83"/>
      <c r="BJ110" s="83"/>
      <c r="BK110" s="83"/>
      <c r="BL110" s="83"/>
      <c r="BM110" s="83"/>
      <c r="BN110" s="83"/>
      <c r="BO110" s="83"/>
      <c r="BP110" s="85">
        <v>107500</v>
      </c>
      <c r="BQ110" s="85"/>
      <c r="BR110" s="85"/>
      <c r="BS110" s="85"/>
      <c r="BT110" s="85"/>
      <c r="BU110" s="85"/>
      <c r="BV110" s="85"/>
      <c r="BW110" s="85"/>
      <c r="BX110" s="85">
        <f>BP110</f>
        <v>107500</v>
      </c>
      <c r="BY110" s="85"/>
      <c r="BZ110" s="85"/>
      <c r="CA110" s="85"/>
      <c r="CB110" s="85"/>
      <c r="CC110" s="85"/>
      <c r="CD110" s="85"/>
      <c r="CE110" s="85"/>
      <c r="CF110" s="85">
        <f>BP110</f>
        <v>107500</v>
      </c>
      <c r="CG110" s="85"/>
      <c r="CH110" s="85"/>
      <c r="CI110" s="85"/>
      <c r="CJ110" s="85"/>
      <c r="CK110" s="85"/>
      <c r="CL110" s="85"/>
      <c r="CM110" s="85"/>
      <c r="CN110" s="143" t="s">
        <v>61</v>
      </c>
      <c r="CO110" s="143"/>
      <c r="CP110" s="143"/>
      <c r="CQ110" s="143"/>
      <c r="CR110" s="143"/>
      <c r="CS110" s="143"/>
      <c r="CT110" s="143"/>
      <c r="CU110" s="144"/>
    </row>
    <row r="111" spans="1:99">
      <c r="A111" s="122" t="s">
        <v>173</v>
      </c>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83"/>
      <c r="AY111" s="84"/>
      <c r="AZ111" s="84"/>
      <c r="BA111" s="84"/>
      <c r="BB111" s="84"/>
      <c r="BC111" s="83"/>
      <c r="BD111" s="83"/>
      <c r="BE111" s="83"/>
      <c r="BF111" s="83"/>
      <c r="BG111" s="83"/>
      <c r="BH111" s="83"/>
      <c r="BI111" s="83"/>
      <c r="BJ111" s="83"/>
      <c r="BK111" s="83"/>
      <c r="BL111" s="83"/>
      <c r="BM111" s="83"/>
      <c r="BN111" s="83"/>
      <c r="BO111" s="83"/>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143"/>
      <c r="CO111" s="143"/>
      <c r="CP111" s="143"/>
      <c r="CQ111" s="143"/>
      <c r="CR111" s="143"/>
      <c r="CS111" s="143"/>
      <c r="CT111" s="143"/>
      <c r="CU111" s="144"/>
    </row>
    <row r="112" spans="1:99">
      <c r="A112" s="118" t="s">
        <v>174</v>
      </c>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83" t="s">
        <v>175</v>
      </c>
      <c r="AY112" s="84"/>
      <c r="AZ112" s="84"/>
      <c r="BA112" s="84"/>
      <c r="BB112" s="84"/>
      <c r="BC112" s="83" t="s">
        <v>176</v>
      </c>
      <c r="BD112" s="83"/>
      <c r="BE112" s="83"/>
      <c r="BF112" s="83"/>
      <c r="BG112" s="83"/>
      <c r="BH112" s="83"/>
      <c r="BI112" s="83"/>
      <c r="BJ112" s="83"/>
      <c r="BK112" s="83"/>
      <c r="BL112" s="83"/>
      <c r="BM112" s="83"/>
      <c r="BN112" s="83"/>
      <c r="BO112" s="83"/>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143" t="s">
        <v>61</v>
      </c>
      <c r="CO112" s="143"/>
      <c r="CP112" s="143"/>
      <c r="CQ112" s="143"/>
      <c r="CR112" s="143"/>
      <c r="CS112" s="143"/>
      <c r="CT112" s="143"/>
      <c r="CU112" s="144"/>
    </row>
    <row r="113" spans="1:99">
      <c r="A113" s="122" t="s">
        <v>177</v>
      </c>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83"/>
      <c r="AY113" s="84"/>
      <c r="AZ113" s="84"/>
      <c r="BA113" s="84"/>
      <c r="BB113" s="84"/>
      <c r="BC113" s="83"/>
      <c r="BD113" s="83"/>
      <c r="BE113" s="83"/>
      <c r="BF113" s="83"/>
      <c r="BG113" s="83"/>
      <c r="BH113" s="83"/>
      <c r="BI113" s="83"/>
      <c r="BJ113" s="83"/>
      <c r="BK113" s="83"/>
      <c r="BL113" s="83"/>
      <c r="BM113" s="83"/>
      <c r="BN113" s="83"/>
      <c r="BO113" s="83"/>
      <c r="BP113" s="85"/>
      <c r="BQ113" s="85"/>
      <c r="BR113" s="85"/>
      <c r="BS113" s="85"/>
      <c r="BT113" s="85"/>
      <c r="BU113" s="85"/>
      <c r="BV113" s="85"/>
      <c r="BW113" s="85"/>
      <c r="BX113" s="85"/>
      <c r="BY113" s="85"/>
      <c r="BZ113" s="85"/>
      <c r="CA113" s="85"/>
      <c r="CB113" s="85"/>
      <c r="CC113" s="85"/>
      <c r="CD113" s="85"/>
      <c r="CE113" s="85"/>
      <c r="CF113" s="85"/>
      <c r="CG113" s="85"/>
      <c r="CH113" s="85"/>
      <c r="CI113" s="85"/>
      <c r="CJ113" s="85"/>
      <c r="CK113" s="85"/>
      <c r="CL113" s="85"/>
      <c r="CM113" s="85"/>
      <c r="CN113" s="143"/>
      <c r="CO113" s="143"/>
      <c r="CP113" s="143"/>
      <c r="CQ113" s="143"/>
      <c r="CR113" s="143"/>
      <c r="CS113" s="143"/>
      <c r="CT113" s="143"/>
      <c r="CU113" s="144"/>
    </row>
    <row r="114" spans="1:99" ht="12.95" customHeight="1">
      <c r="A114" s="126" t="s">
        <v>178</v>
      </c>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83" t="s">
        <v>179</v>
      </c>
      <c r="AY114" s="84"/>
      <c r="AZ114" s="84"/>
      <c r="BA114" s="84"/>
      <c r="BB114" s="84"/>
      <c r="BC114" s="83" t="s">
        <v>180</v>
      </c>
      <c r="BD114" s="83"/>
      <c r="BE114" s="83"/>
      <c r="BF114" s="83"/>
      <c r="BG114" s="83"/>
      <c r="BH114" s="83"/>
      <c r="BI114" s="83"/>
      <c r="BJ114" s="83"/>
      <c r="BK114" s="83"/>
      <c r="BL114" s="83"/>
      <c r="BM114" s="83"/>
      <c r="BN114" s="83"/>
      <c r="BO114" s="83"/>
      <c r="BP114" s="85">
        <v>35000</v>
      </c>
      <c r="BQ114" s="85"/>
      <c r="BR114" s="85"/>
      <c r="BS114" s="85"/>
      <c r="BT114" s="85"/>
      <c r="BU114" s="85"/>
      <c r="BV114" s="85"/>
      <c r="BW114" s="85"/>
      <c r="BX114" s="85">
        <f>BP114</f>
        <v>35000</v>
      </c>
      <c r="BY114" s="85"/>
      <c r="BZ114" s="85"/>
      <c r="CA114" s="85"/>
      <c r="CB114" s="85"/>
      <c r="CC114" s="85"/>
      <c r="CD114" s="85"/>
      <c r="CE114" s="85"/>
      <c r="CF114" s="85">
        <f>BP114</f>
        <v>35000</v>
      </c>
      <c r="CG114" s="85"/>
      <c r="CH114" s="85"/>
      <c r="CI114" s="85"/>
      <c r="CJ114" s="85"/>
      <c r="CK114" s="85"/>
      <c r="CL114" s="85"/>
      <c r="CM114" s="85"/>
      <c r="CN114" s="143" t="s">
        <v>61</v>
      </c>
      <c r="CO114" s="143"/>
      <c r="CP114" s="143"/>
      <c r="CQ114" s="143"/>
      <c r="CR114" s="143"/>
      <c r="CS114" s="143"/>
      <c r="CT114" s="143"/>
      <c r="CU114" s="144"/>
    </row>
    <row r="115" spans="1:99" ht="12.95" customHeight="1">
      <c r="A115" s="141" t="s">
        <v>181</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83" t="s">
        <v>182</v>
      </c>
      <c r="AY115" s="84"/>
      <c r="AZ115" s="84"/>
      <c r="BA115" s="84"/>
      <c r="BB115" s="84"/>
      <c r="BC115" s="83" t="s">
        <v>61</v>
      </c>
      <c r="BD115" s="83"/>
      <c r="BE115" s="83"/>
      <c r="BF115" s="83"/>
      <c r="BG115" s="83"/>
      <c r="BH115" s="83"/>
      <c r="BI115" s="83"/>
      <c r="BJ115" s="83"/>
      <c r="BK115" s="83"/>
      <c r="BL115" s="83"/>
      <c r="BM115" s="83"/>
      <c r="BN115" s="83"/>
      <c r="BO115" s="83"/>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143" t="s">
        <v>61</v>
      </c>
      <c r="CO115" s="143"/>
      <c r="CP115" s="143"/>
      <c r="CQ115" s="143"/>
      <c r="CR115" s="143"/>
      <c r="CS115" s="143"/>
      <c r="CT115" s="143"/>
      <c r="CU115" s="144"/>
    </row>
    <row r="116" spans="1:99">
      <c r="A116" s="118" t="s">
        <v>102</v>
      </c>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83" t="s">
        <v>183</v>
      </c>
      <c r="AY116" s="84"/>
      <c r="AZ116" s="84"/>
      <c r="BA116" s="84"/>
      <c r="BB116" s="84"/>
      <c r="BC116" s="83" t="s">
        <v>184</v>
      </c>
      <c r="BD116" s="83"/>
      <c r="BE116" s="83"/>
      <c r="BF116" s="83"/>
      <c r="BG116" s="83"/>
      <c r="BH116" s="83"/>
      <c r="BI116" s="83"/>
      <c r="BJ116" s="83"/>
      <c r="BK116" s="83"/>
      <c r="BL116" s="83"/>
      <c r="BM116" s="83"/>
      <c r="BN116" s="83"/>
      <c r="BO116" s="83"/>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5"/>
      <c r="CL116" s="85"/>
      <c r="CM116" s="85"/>
      <c r="CN116" s="86"/>
      <c r="CO116" s="86"/>
      <c r="CP116" s="86"/>
      <c r="CQ116" s="86"/>
      <c r="CR116" s="86"/>
      <c r="CS116" s="86"/>
      <c r="CT116" s="86"/>
      <c r="CU116" s="85"/>
    </row>
    <row r="117" spans="1:99">
      <c r="A117" s="122" t="s">
        <v>185</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83"/>
      <c r="AY117" s="84"/>
      <c r="AZ117" s="84"/>
      <c r="BA117" s="84"/>
      <c r="BB117" s="84"/>
      <c r="BC117" s="83"/>
      <c r="BD117" s="83"/>
      <c r="BE117" s="83"/>
      <c r="BF117" s="83"/>
      <c r="BG117" s="83"/>
      <c r="BH117" s="83"/>
      <c r="BI117" s="83"/>
      <c r="BJ117" s="83"/>
      <c r="BK117" s="83"/>
      <c r="BL117" s="83"/>
      <c r="BM117" s="83"/>
      <c r="BN117" s="83"/>
      <c r="BO117" s="83"/>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5"/>
      <c r="CL117" s="85"/>
      <c r="CM117" s="85"/>
      <c r="CN117" s="86"/>
      <c r="CO117" s="86"/>
      <c r="CP117" s="86"/>
      <c r="CQ117" s="86"/>
      <c r="CR117" s="86"/>
      <c r="CS117" s="86"/>
      <c r="CT117" s="86"/>
      <c r="CU117" s="85"/>
    </row>
    <row r="118" spans="1:99" ht="12.95" customHeight="1">
      <c r="A118" s="126" t="s">
        <v>186</v>
      </c>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83" t="s">
        <v>187</v>
      </c>
      <c r="AY118" s="84"/>
      <c r="AZ118" s="84"/>
      <c r="BA118" s="84"/>
      <c r="BB118" s="84"/>
      <c r="BC118" s="83" t="s">
        <v>188</v>
      </c>
      <c r="BD118" s="83"/>
      <c r="BE118" s="83"/>
      <c r="BF118" s="83"/>
      <c r="BG118" s="83"/>
      <c r="BH118" s="83"/>
      <c r="BI118" s="83"/>
      <c r="BJ118" s="83"/>
      <c r="BK118" s="83"/>
      <c r="BL118" s="83"/>
      <c r="BM118" s="83"/>
      <c r="BN118" s="83"/>
      <c r="BO118" s="83"/>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6"/>
      <c r="CO118" s="86"/>
      <c r="CP118" s="86"/>
      <c r="CQ118" s="86"/>
      <c r="CR118" s="86"/>
      <c r="CS118" s="86"/>
      <c r="CT118" s="86"/>
      <c r="CU118" s="85"/>
    </row>
    <row r="119" spans="1:99">
      <c r="A119" s="118" t="s">
        <v>189</v>
      </c>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83" t="s">
        <v>190</v>
      </c>
      <c r="AY119" s="84"/>
      <c r="AZ119" s="84"/>
      <c r="BA119" s="84"/>
      <c r="BB119" s="84"/>
      <c r="BC119" s="83" t="s">
        <v>191</v>
      </c>
      <c r="BD119" s="83"/>
      <c r="BE119" s="83"/>
      <c r="BF119" s="83"/>
      <c r="BG119" s="83"/>
      <c r="BH119" s="83"/>
      <c r="BI119" s="83"/>
      <c r="BJ119" s="83"/>
      <c r="BK119" s="83"/>
      <c r="BL119" s="83"/>
      <c r="BM119" s="83"/>
      <c r="BN119" s="83"/>
      <c r="BO119" s="83"/>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6"/>
      <c r="CO119" s="86"/>
      <c r="CP119" s="86"/>
      <c r="CQ119" s="86"/>
      <c r="CR119" s="86"/>
      <c r="CS119" s="86"/>
      <c r="CT119" s="86"/>
      <c r="CU119" s="85"/>
    </row>
    <row r="120" spans="1:99">
      <c r="A120" s="122" t="s">
        <v>192</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83"/>
      <c r="AY120" s="84"/>
      <c r="AZ120" s="84"/>
      <c r="BA120" s="84"/>
      <c r="BB120" s="84"/>
      <c r="BC120" s="83"/>
      <c r="BD120" s="83"/>
      <c r="BE120" s="83"/>
      <c r="BF120" s="83"/>
      <c r="BG120" s="83"/>
      <c r="BH120" s="83"/>
      <c r="BI120" s="83"/>
      <c r="BJ120" s="83"/>
      <c r="BK120" s="83"/>
      <c r="BL120" s="83"/>
      <c r="BM120" s="83"/>
      <c r="BN120" s="83"/>
      <c r="BO120" s="83"/>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6"/>
      <c r="CO120" s="86"/>
      <c r="CP120" s="86"/>
      <c r="CQ120" s="86"/>
      <c r="CR120" s="86"/>
      <c r="CS120" s="86"/>
      <c r="CT120" s="86"/>
      <c r="CU120" s="85"/>
    </row>
    <row r="121" spans="1:99" ht="12.95" customHeight="1">
      <c r="A121" s="118" t="s">
        <v>193</v>
      </c>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33" t="s">
        <v>194</v>
      </c>
      <c r="AY121" s="134"/>
      <c r="AZ121" s="134"/>
      <c r="BA121" s="134"/>
      <c r="BB121" s="134"/>
      <c r="BC121" s="133" t="s">
        <v>195</v>
      </c>
      <c r="BD121" s="133"/>
      <c r="BE121" s="133"/>
      <c r="BF121" s="133"/>
      <c r="BG121" s="133"/>
      <c r="BH121" s="133"/>
      <c r="BI121" s="133"/>
      <c r="BJ121" s="133"/>
      <c r="BK121" s="133"/>
      <c r="BL121" s="133"/>
      <c r="BM121" s="133"/>
      <c r="BN121" s="133"/>
      <c r="BO121" s="133"/>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6"/>
      <c r="CO121" s="136"/>
      <c r="CP121" s="136"/>
      <c r="CQ121" s="136"/>
      <c r="CR121" s="136"/>
      <c r="CS121" s="136"/>
      <c r="CT121" s="136"/>
      <c r="CU121" s="135"/>
    </row>
    <row r="122" spans="1:99" ht="12.95" customHeight="1">
      <c r="A122" s="118" t="s">
        <v>196</v>
      </c>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33" t="s">
        <v>197</v>
      </c>
      <c r="AY122" s="134"/>
      <c r="AZ122" s="134"/>
      <c r="BA122" s="134"/>
      <c r="BB122" s="134"/>
      <c r="BC122" s="133" t="s">
        <v>198</v>
      </c>
      <c r="BD122" s="133"/>
      <c r="BE122" s="133"/>
      <c r="BF122" s="133"/>
      <c r="BG122" s="133"/>
      <c r="BH122" s="133"/>
      <c r="BI122" s="133"/>
      <c r="BJ122" s="133"/>
      <c r="BK122" s="133"/>
      <c r="BL122" s="133"/>
      <c r="BM122" s="133"/>
      <c r="BN122" s="133"/>
      <c r="BO122" s="133"/>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6"/>
      <c r="CO122" s="136"/>
      <c r="CP122" s="136"/>
      <c r="CQ122" s="136"/>
      <c r="CR122" s="136"/>
      <c r="CS122" s="136"/>
      <c r="CT122" s="136"/>
      <c r="CU122" s="135"/>
    </row>
    <row r="123" spans="1:99">
      <c r="A123" s="118" t="s">
        <v>199</v>
      </c>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83" t="s">
        <v>200</v>
      </c>
      <c r="AY123" s="84"/>
      <c r="AZ123" s="84"/>
      <c r="BA123" s="84"/>
      <c r="BB123" s="84"/>
      <c r="BC123" s="83" t="s">
        <v>201</v>
      </c>
      <c r="BD123" s="83"/>
      <c r="BE123" s="83"/>
      <c r="BF123" s="83"/>
      <c r="BG123" s="83"/>
      <c r="BH123" s="83"/>
      <c r="BI123" s="83"/>
      <c r="BJ123" s="83"/>
      <c r="BK123" s="83"/>
      <c r="BL123" s="83"/>
      <c r="BM123" s="83"/>
      <c r="BN123" s="83"/>
      <c r="BO123" s="83"/>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6"/>
      <c r="CO123" s="86"/>
      <c r="CP123" s="86"/>
      <c r="CQ123" s="86"/>
      <c r="CR123" s="86"/>
      <c r="CS123" s="86"/>
      <c r="CT123" s="86"/>
      <c r="CU123" s="85"/>
    </row>
    <row r="124" spans="1:99">
      <c r="A124" s="122" t="s">
        <v>202</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83"/>
      <c r="AY124" s="84"/>
      <c r="AZ124" s="84"/>
      <c r="BA124" s="84"/>
      <c r="BB124" s="84"/>
      <c r="BC124" s="83"/>
      <c r="BD124" s="83"/>
      <c r="BE124" s="83"/>
      <c r="BF124" s="83"/>
      <c r="BG124" s="83"/>
      <c r="BH124" s="83"/>
      <c r="BI124" s="83"/>
      <c r="BJ124" s="83"/>
      <c r="BK124" s="83"/>
      <c r="BL124" s="83"/>
      <c r="BM124" s="83"/>
      <c r="BN124" s="83"/>
      <c r="BO124" s="83"/>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6"/>
      <c r="CO124" s="86"/>
      <c r="CP124" s="86"/>
      <c r="CQ124" s="86"/>
      <c r="CR124" s="86"/>
      <c r="CS124" s="86"/>
      <c r="CT124" s="86"/>
      <c r="CU124" s="85"/>
    </row>
    <row r="125" spans="1:99" ht="12.95" customHeight="1">
      <c r="A125" s="118"/>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33"/>
      <c r="AY125" s="134"/>
      <c r="AZ125" s="134"/>
      <c r="BA125" s="134"/>
      <c r="BB125" s="134"/>
      <c r="BC125" s="133"/>
      <c r="BD125" s="133"/>
      <c r="BE125" s="133"/>
      <c r="BF125" s="133"/>
      <c r="BG125" s="133"/>
      <c r="BH125" s="133"/>
      <c r="BI125" s="133"/>
      <c r="BJ125" s="133"/>
      <c r="BK125" s="133"/>
      <c r="BL125" s="133"/>
      <c r="BM125" s="133"/>
      <c r="BN125" s="133"/>
      <c r="BO125" s="133"/>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6"/>
      <c r="CO125" s="136"/>
      <c r="CP125" s="136"/>
      <c r="CQ125" s="136"/>
      <c r="CR125" s="136"/>
      <c r="CS125" s="136"/>
      <c r="CT125" s="136"/>
      <c r="CU125" s="135"/>
    </row>
    <row r="126" spans="1:99" ht="12.95" customHeight="1">
      <c r="A126" s="141" t="s">
        <v>203</v>
      </c>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83" t="s">
        <v>204</v>
      </c>
      <c r="AY126" s="84"/>
      <c r="AZ126" s="84"/>
      <c r="BA126" s="84"/>
      <c r="BB126" s="84"/>
      <c r="BC126" s="83" t="s">
        <v>61</v>
      </c>
      <c r="BD126" s="83"/>
      <c r="BE126" s="83"/>
      <c r="BF126" s="83"/>
      <c r="BG126" s="83"/>
      <c r="BH126" s="83"/>
      <c r="BI126" s="83"/>
      <c r="BJ126" s="83"/>
      <c r="BK126" s="83"/>
      <c r="BL126" s="83"/>
      <c r="BM126" s="83"/>
      <c r="BN126" s="83"/>
      <c r="BO126" s="83"/>
      <c r="BP126" s="85"/>
      <c r="BQ126" s="85"/>
      <c r="BR126" s="85"/>
      <c r="BS126" s="85"/>
      <c r="BT126" s="85"/>
      <c r="BU126" s="85"/>
      <c r="BV126" s="85"/>
      <c r="BW126" s="85"/>
      <c r="BX126" s="85"/>
      <c r="BY126" s="85"/>
      <c r="BZ126" s="85"/>
      <c r="CA126" s="85"/>
      <c r="CB126" s="85"/>
      <c r="CC126" s="85"/>
      <c r="CD126" s="85"/>
      <c r="CE126" s="85"/>
      <c r="CF126" s="85"/>
      <c r="CG126" s="85"/>
      <c r="CH126" s="85"/>
      <c r="CI126" s="85"/>
      <c r="CJ126" s="85"/>
      <c r="CK126" s="85"/>
      <c r="CL126" s="85"/>
      <c r="CM126" s="85"/>
      <c r="CN126" s="143" t="s">
        <v>61</v>
      </c>
      <c r="CO126" s="143"/>
      <c r="CP126" s="143"/>
      <c r="CQ126" s="143"/>
      <c r="CR126" s="143"/>
      <c r="CS126" s="143"/>
      <c r="CT126" s="143"/>
      <c r="CU126" s="144"/>
    </row>
    <row r="127" spans="1:99">
      <c r="A127" s="118" t="s">
        <v>205</v>
      </c>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83" t="s">
        <v>206</v>
      </c>
      <c r="AY127" s="84"/>
      <c r="AZ127" s="84"/>
      <c r="BA127" s="84"/>
      <c r="BB127" s="84"/>
      <c r="BC127" s="83" t="s">
        <v>207</v>
      </c>
      <c r="BD127" s="83"/>
      <c r="BE127" s="83"/>
      <c r="BF127" s="83"/>
      <c r="BG127" s="83"/>
      <c r="BH127" s="83"/>
      <c r="BI127" s="83"/>
      <c r="BJ127" s="83"/>
      <c r="BK127" s="83"/>
      <c r="BL127" s="83"/>
      <c r="BM127" s="83"/>
      <c r="BN127" s="83"/>
      <c r="BO127" s="83"/>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143" t="s">
        <v>61</v>
      </c>
      <c r="CO127" s="143"/>
      <c r="CP127" s="143"/>
      <c r="CQ127" s="143"/>
      <c r="CR127" s="143"/>
      <c r="CS127" s="143"/>
      <c r="CT127" s="143"/>
      <c r="CU127" s="144"/>
    </row>
    <row r="128" spans="1:99">
      <c r="A128" s="122" t="s">
        <v>208</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83"/>
      <c r="AY128" s="84"/>
      <c r="AZ128" s="84"/>
      <c r="BA128" s="84"/>
      <c r="BB128" s="84"/>
      <c r="BC128" s="83"/>
      <c r="BD128" s="83"/>
      <c r="BE128" s="83"/>
      <c r="BF128" s="83"/>
      <c r="BG128" s="83"/>
      <c r="BH128" s="83"/>
      <c r="BI128" s="83"/>
      <c r="BJ128" s="83"/>
      <c r="BK128" s="83"/>
      <c r="BL128" s="83"/>
      <c r="BM128" s="83"/>
      <c r="BN128" s="83"/>
      <c r="BO128" s="83"/>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143"/>
      <c r="CO128" s="143"/>
      <c r="CP128" s="143"/>
      <c r="CQ128" s="143"/>
      <c r="CR128" s="143"/>
      <c r="CS128" s="143"/>
      <c r="CT128" s="143"/>
      <c r="CU128" s="144"/>
    </row>
    <row r="129" spans="1:99" ht="12.95" customHeight="1">
      <c r="A129" s="127" t="s">
        <v>209</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99" t="s">
        <v>210</v>
      </c>
      <c r="AY129" s="100"/>
      <c r="AZ129" s="100"/>
      <c r="BA129" s="100"/>
      <c r="BB129" s="100"/>
      <c r="BC129" s="99" t="s">
        <v>61</v>
      </c>
      <c r="BD129" s="99"/>
      <c r="BE129" s="99"/>
      <c r="BF129" s="99"/>
      <c r="BG129" s="99"/>
      <c r="BH129" s="99"/>
      <c r="BI129" s="99"/>
      <c r="BJ129" s="99"/>
      <c r="BK129" s="99"/>
      <c r="BL129" s="99"/>
      <c r="BM129" s="99"/>
      <c r="BN129" s="99"/>
      <c r="BO129" s="99"/>
      <c r="BP129" s="101">
        <f>BP135+BP146+BP147</f>
        <v>10499708.089999998</v>
      </c>
      <c r="BQ129" s="101"/>
      <c r="BR129" s="101"/>
      <c r="BS129" s="101"/>
      <c r="BT129" s="101"/>
      <c r="BU129" s="101"/>
      <c r="BV129" s="101"/>
      <c r="BW129" s="101"/>
      <c r="BX129" s="101">
        <f t="shared" ref="BX129" si="10">BX135+BX146+BX147</f>
        <v>10303546.4</v>
      </c>
      <c r="BY129" s="101"/>
      <c r="BZ129" s="101"/>
      <c r="CA129" s="101"/>
      <c r="CB129" s="101"/>
      <c r="CC129" s="101"/>
      <c r="CD129" s="101"/>
      <c r="CE129" s="101"/>
      <c r="CF129" s="101">
        <f t="shared" ref="CF129" si="11">CF135+CF146+CF147</f>
        <v>10303546.4</v>
      </c>
      <c r="CG129" s="101"/>
      <c r="CH129" s="101"/>
      <c r="CI129" s="101"/>
      <c r="CJ129" s="101"/>
      <c r="CK129" s="101"/>
      <c r="CL129" s="101"/>
      <c r="CM129" s="101"/>
      <c r="CN129" s="102"/>
      <c r="CO129" s="102"/>
      <c r="CP129" s="102"/>
      <c r="CQ129" s="102"/>
      <c r="CR129" s="102"/>
      <c r="CS129" s="102"/>
      <c r="CT129" s="102"/>
      <c r="CU129" s="103"/>
    </row>
    <row r="130" spans="1:99">
      <c r="A130" s="118" t="s">
        <v>67</v>
      </c>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83" t="s">
        <v>211</v>
      </c>
      <c r="AY130" s="84"/>
      <c r="AZ130" s="84"/>
      <c r="BA130" s="84"/>
      <c r="BB130" s="84"/>
      <c r="BC130" s="83" t="s">
        <v>212</v>
      </c>
      <c r="BD130" s="83"/>
      <c r="BE130" s="83"/>
      <c r="BF130" s="83"/>
      <c r="BG130" s="83"/>
      <c r="BH130" s="83"/>
      <c r="BI130" s="83"/>
      <c r="BJ130" s="83"/>
      <c r="BK130" s="83"/>
      <c r="BL130" s="83"/>
      <c r="BM130" s="83"/>
      <c r="BN130" s="83"/>
      <c r="BO130" s="83"/>
      <c r="BP130" s="85"/>
      <c r="BQ130" s="85"/>
      <c r="BR130" s="85"/>
      <c r="BS130" s="85"/>
      <c r="BT130" s="85"/>
      <c r="BU130" s="85"/>
      <c r="BV130" s="85"/>
      <c r="BW130" s="85"/>
      <c r="BX130" s="85"/>
      <c r="BY130" s="85"/>
      <c r="BZ130" s="85"/>
      <c r="CA130" s="85"/>
      <c r="CB130" s="85"/>
      <c r="CC130" s="85"/>
      <c r="CD130" s="85"/>
      <c r="CE130" s="85"/>
      <c r="CF130" s="85"/>
      <c r="CG130" s="85"/>
      <c r="CH130" s="85"/>
      <c r="CI130" s="85"/>
      <c r="CJ130" s="85"/>
      <c r="CK130" s="85"/>
      <c r="CL130" s="85"/>
      <c r="CM130" s="85"/>
      <c r="CN130" s="86"/>
      <c r="CO130" s="86"/>
      <c r="CP130" s="86"/>
      <c r="CQ130" s="86"/>
      <c r="CR130" s="86"/>
      <c r="CS130" s="86"/>
      <c r="CT130" s="86"/>
      <c r="CU130" s="85"/>
    </row>
    <row r="131" spans="1:99">
      <c r="A131" s="124" t="s">
        <v>213</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1"/>
      <c r="AX131" s="83"/>
      <c r="AY131" s="84"/>
      <c r="AZ131" s="84"/>
      <c r="BA131" s="84"/>
      <c r="BB131" s="84"/>
      <c r="BC131" s="83"/>
      <c r="BD131" s="83"/>
      <c r="BE131" s="83"/>
      <c r="BF131" s="83"/>
      <c r="BG131" s="83"/>
      <c r="BH131" s="83"/>
      <c r="BI131" s="83"/>
      <c r="BJ131" s="83"/>
      <c r="BK131" s="83"/>
      <c r="BL131" s="83"/>
      <c r="BM131" s="83"/>
      <c r="BN131" s="83"/>
      <c r="BO131" s="83"/>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6"/>
      <c r="CO131" s="86"/>
      <c r="CP131" s="86"/>
      <c r="CQ131" s="86"/>
      <c r="CR131" s="86"/>
      <c r="CS131" s="86"/>
      <c r="CT131" s="86"/>
      <c r="CU131" s="85"/>
    </row>
    <row r="132" spans="1:99">
      <c r="A132" s="122" t="s">
        <v>214</v>
      </c>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83"/>
      <c r="AY132" s="84"/>
      <c r="AZ132" s="84"/>
      <c r="BA132" s="84"/>
      <c r="BB132" s="84"/>
      <c r="BC132" s="83"/>
      <c r="BD132" s="83"/>
      <c r="BE132" s="83"/>
      <c r="BF132" s="83"/>
      <c r="BG132" s="83"/>
      <c r="BH132" s="83"/>
      <c r="BI132" s="83"/>
      <c r="BJ132" s="83"/>
      <c r="BK132" s="83"/>
      <c r="BL132" s="83"/>
      <c r="BM132" s="83"/>
      <c r="BN132" s="83"/>
      <c r="BO132" s="83"/>
      <c r="BP132" s="85"/>
      <c r="BQ132" s="85"/>
      <c r="BR132" s="85"/>
      <c r="BS132" s="85"/>
      <c r="BT132" s="85"/>
      <c r="BU132" s="85"/>
      <c r="BV132" s="85"/>
      <c r="BW132" s="85"/>
      <c r="BX132" s="85"/>
      <c r="BY132" s="85"/>
      <c r="BZ132" s="85"/>
      <c r="CA132" s="85"/>
      <c r="CB132" s="85"/>
      <c r="CC132" s="85"/>
      <c r="CD132" s="85"/>
      <c r="CE132" s="85"/>
      <c r="CF132" s="85"/>
      <c r="CG132" s="85"/>
      <c r="CH132" s="85"/>
      <c r="CI132" s="85"/>
      <c r="CJ132" s="85"/>
      <c r="CK132" s="85"/>
      <c r="CL132" s="85"/>
      <c r="CM132" s="85"/>
      <c r="CN132" s="86"/>
      <c r="CO132" s="86"/>
      <c r="CP132" s="86"/>
      <c r="CQ132" s="86"/>
      <c r="CR132" s="86"/>
      <c r="CS132" s="86"/>
      <c r="CT132" s="86"/>
      <c r="CU132" s="85"/>
    </row>
    <row r="133" spans="1:99">
      <c r="A133" s="118" t="s">
        <v>215</v>
      </c>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83" t="s">
        <v>216</v>
      </c>
      <c r="AY133" s="84"/>
      <c r="AZ133" s="84"/>
      <c r="BA133" s="84"/>
      <c r="BB133" s="84"/>
      <c r="BC133" s="83" t="s">
        <v>217</v>
      </c>
      <c r="BD133" s="83"/>
      <c r="BE133" s="83"/>
      <c r="BF133" s="83"/>
      <c r="BG133" s="83"/>
      <c r="BH133" s="83"/>
      <c r="BI133" s="83"/>
      <c r="BJ133" s="83"/>
      <c r="BK133" s="83"/>
      <c r="BL133" s="83"/>
      <c r="BM133" s="83"/>
      <c r="BN133" s="83"/>
      <c r="BO133" s="83"/>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6"/>
      <c r="CO133" s="86"/>
      <c r="CP133" s="86"/>
      <c r="CQ133" s="86"/>
      <c r="CR133" s="86"/>
      <c r="CS133" s="86"/>
      <c r="CT133" s="86"/>
      <c r="CU133" s="85"/>
    </row>
    <row r="134" spans="1:99">
      <c r="A134" s="122" t="s">
        <v>218</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83"/>
      <c r="AY134" s="84"/>
      <c r="AZ134" s="84"/>
      <c r="BA134" s="84"/>
      <c r="BB134" s="84"/>
      <c r="BC134" s="83"/>
      <c r="BD134" s="83"/>
      <c r="BE134" s="83"/>
      <c r="BF134" s="83"/>
      <c r="BG134" s="83"/>
      <c r="BH134" s="83"/>
      <c r="BI134" s="83"/>
      <c r="BJ134" s="83"/>
      <c r="BK134" s="83"/>
      <c r="BL134" s="83"/>
      <c r="BM134" s="83"/>
      <c r="BN134" s="83"/>
      <c r="BO134" s="83"/>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6"/>
      <c r="CO134" s="86"/>
      <c r="CP134" s="86"/>
      <c r="CQ134" s="86"/>
      <c r="CR134" s="86"/>
      <c r="CS134" s="86"/>
      <c r="CT134" s="86"/>
      <c r="CU134" s="85"/>
    </row>
    <row r="135" spans="1:99" ht="12.95" customHeight="1">
      <c r="A135" s="126" t="s">
        <v>219</v>
      </c>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83" t="s">
        <v>220</v>
      </c>
      <c r="AY135" s="84"/>
      <c r="AZ135" s="84"/>
      <c r="BA135" s="84"/>
      <c r="BB135" s="84"/>
      <c r="BC135" s="83" t="s">
        <v>221</v>
      </c>
      <c r="BD135" s="83"/>
      <c r="BE135" s="83"/>
      <c r="BF135" s="83"/>
      <c r="BG135" s="83"/>
      <c r="BH135" s="83"/>
      <c r="BI135" s="83"/>
      <c r="BJ135" s="83"/>
      <c r="BK135" s="83"/>
      <c r="BL135" s="83"/>
      <c r="BM135" s="83"/>
      <c r="BN135" s="83"/>
      <c r="BO135" s="83"/>
      <c r="BP135" s="175">
        <f>BP136+BP137+BP138+BP139+BP140+BP141+BP142+BP143</f>
        <v>8649271.5599999987</v>
      </c>
      <c r="BQ135" s="175"/>
      <c r="BR135" s="175"/>
      <c r="BS135" s="175"/>
      <c r="BT135" s="175"/>
      <c r="BU135" s="175"/>
      <c r="BV135" s="175"/>
      <c r="BW135" s="175"/>
      <c r="BX135" s="175">
        <f t="shared" ref="BX135" si="12">BX136+BX137+BX138+BX139+BX140+BX141+BX142+BX143</f>
        <v>8501136.9199999999</v>
      </c>
      <c r="BY135" s="175"/>
      <c r="BZ135" s="175"/>
      <c r="CA135" s="175"/>
      <c r="CB135" s="175"/>
      <c r="CC135" s="175"/>
      <c r="CD135" s="175"/>
      <c r="CE135" s="175"/>
      <c r="CF135" s="175">
        <f t="shared" ref="CF135" si="13">CF136+CF137+CF138+CF139+CF140+CF141+CF142+CF143</f>
        <v>8501136.9199999999</v>
      </c>
      <c r="CG135" s="175"/>
      <c r="CH135" s="175"/>
      <c r="CI135" s="175"/>
      <c r="CJ135" s="175"/>
      <c r="CK135" s="175"/>
      <c r="CL135" s="175"/>
      <c r="CM135" s="175"/>
      <c r="CN135" s="86"/>
      <c r="CO135" s="86"/>
      <c r="CP135" s="86"/>
      <c r="CQ135" s="86"/>
      <c r="CR135" s="86"/>
      <c r="CS135" s="86"/>
      <c r="CT135" s="86"/>
      <c r="CU135" s="85"/>
    </row>
    <row r="136" spans="1:99" ht="12.95" customHeight="1">
      <c r="A136" s="164" t="s">
        <v>418</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6" t="s">
        <v>222</v>
      </c>
      <c r="AY136" s="167"/>
      <c r="AZ136" s="167"/>
      <c r="BA136" s="167"/>
      <c r="BB136" s="168"/>
      <c r="BC136" s="166" t="s">
        <v>221</v>
      </c>
      <c r="BD136" s="167"/>
      <c r="BE136" s="167"/>
      <c r="BF136" s="167"/>
      <c r="BG136" s="167"/>
      <c r="BH136" s="167"/>
      <c r="BI136" s="168"/>
      <c r="BJ136" s="166" t="s">
        <v>223</v>
      </c>
      <c r="BK136" s="167"/>
      <c r="BL136" s="167"/>
      <c r="BM136" s="167"/>
      <c r="BN136" s="167"/>
      <c r="BO136" s="168"/>
      <c r="BP136" s="169">
        <v>311400</v>
      </c>
      <c r="BQ136" s="170"/>
      <c r="BR136" s="170"/>
      <c r="BS136" s="170"/>
      <c r="BT136" s="170"/>
      <c r="BU136" s="170"/>
      <c r="BV136" s="170"/>
      <c r="BW136" s="171"/>
      <c r="BX136" s="172">
        <v>311400</v>
      </c>
      <c r="BY136" s="172"/>
      <c r="BZ136" s="172"/>
      <c r="CA136" s="172"/>
      <c r="CB136" s="172"/>
      <c r="CC136" s="172"/>
      <c r="CD136" s="172"/>
      <c r="CE136" s="172"/>
      <c r="CF136" s="172">
        <f>BX136</f>
        <v>311400</v>
      </c>
      <c r="CG136" s="172"/>
      <c r="CH136" s="172"/>
      <c r="CI136" s="172"/>
      <c r="CJ136" s="172"/>
      <c r="CK136" s="172"/>
      <c r="CL136" s="172"/>
      <c r="CM136" s="172"/>
      <c r="CN136" s="173"/>
      <c r="CO136" s="173"/>
      <c r="CP136" s="173"/>
      <c r="CQ136" s="173"/>
      <c r="CR136" s="173"/>
      <c r="CS136" s="173"/>
      <c r="CT136" s="173"/>
      <c r="CU136" s="174"/>
    </row>
    <row r="137" spans="1:99" ht="12.95" customHeight="1">
      <c r="A137" s="164" t="s">
        <v>426</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6" t="s">
        <v>233</v>
      </c>
      <c r="AY137" s="167"/>
      <c r="AZ137" s="167"/>
      <c r="BA137" s="167"/>
      <c r="BB137" s="168"/>
      <c r="BC137" s="166" t="s">
        <v>221</v>
      </c>
      <c r="BD137" s="167"/>
      <c r="BE137" s="167"/>
      <c r="BF137" s="167"/>
      <c r="BG137" s="167"/>
      <c r="BH137" s="167"/>
      <c r="BI137" s="168"/>
      <c r="BJ137" s="166" t="s">
        <v>427</v>
      </c>
      <c r="BK137" s="167"/>
      <c r="BL137" s="167"/>
      <c r="BM137" s="167"/>
      <c r="BN137" s="167"/>
      <c r="BO137" s="168"/>
      <c r="BP137" s="169"/>
      <c r="BQ137" s="170"/>
      <c r="BR137" s="170"/>
      <c r="BS137" s="170"/>
      <c r="BT137" s="170"/>
      <c r="BU137" s="170"/>
      <c r="BV137" s="170"/>
      <c r="BW137" s="171"/>
      <c r="BX137" s="172"/>
      <c r="BY137" s="172"/>
      <c r="BZ137" s="172"/>
      <c r="CA137" s="172"/>
      <c r="CB137" s="172"/>
      <c r="CC137" s="172"/>
      <c r="CD137" s="172"/>
      <c r="CE137" s="172"/>
      <c r="CF137" s="172"/>
      <c r="CG137" s="172"/>
      <c r="CH137" s="172"/>
      <c r="CI137" s="172"/>
      <c r="CJ137" s="172"/>
      <c r="CK137" s="172"/>
      <c r="CL137" s="172"/>
      <c r="CM137" s="172"/>
      <c r="CN137" s="173"/>
      <c r="CO137" s="173"/>
      <c r="CP137" s="173"/>
      <c r="CQ137" s="173"/>
      <c r="CR137" s="173"/>
      <c r="CS137" s="173"/>
      <c r="CT137" s="173"/>
      <c r="CU137" s="174"/>
    </row>
    <row r="138" spans="1:99" ht="12.95" customHeight="1">
      <c r="A138" s="164" t="s">
        <v>423</v>
      </c>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6" t="s">
        <v>224</v>
      </c>
      <c r="AY138" s="167"/>
      <c r="AZ138" s="167"/>
      <c r="BA138" s="167"/>
      <c r="BB138" s="168"/>
      <c r="BC138" s="166" t="s">
        <v>221</v>
      </c>
      <c r="BD138" s="167"/>
      <c r="BE138" s="167"/>
      <c r="BF138" s="167"/>
      <c r="BG138" s="167"/>
      <c r="BH138" s="167"/>
      <c r="BI138" s="168"/>
      <c r="BJ138" s="166" t="s">
        <v>225</v>
      </c>
      <c r="BK138" s="167"/>
      <c r="BL138" s="167"/>
      <c r="BM138" s="167"/>
      <c r="BN138" s="167"/>
      <c r="BO138" s="168"/>
      <c r="BP138" s="169">
        <f>9581.7+2762.33+2111.74</f>
        <v>14455.77</v>
      </c>
      <c r="BQ138" s="170"/>
      <c r="BR138" s="170"/>
      <c r="BS138" s="170"/>
      <c r="BT138" s="170"/>
      <c r="BU138" s="170"/>
      <c r="BV138" s="170"/>
      <c r="BW138" s="171"/>
      <c r="BX138" s="172">
        <v>14455.77</v>
      </c>
      <c r="BY138" s="172"/>
      <c r="BZ138" s="172"/>
      <c r="CA138" s="172"/>
      <c r="CB138" s="172"/>
      <c r="CC138" s="172"/>
      <c r="CD138" s="172"/>
      <c r="CE138" s="172"/>
      <c r="CF138" s="172">
        <f t="shared" ref="CF138:CF143" si="14">BX138</f>
        <v>14455.77</v>
      </c>
      <c r="CG138" s="172"/>
      <c r="CH138" s="172"/>
      <c r="CI138" s="172"/>
      <c r="CJ138" s="172"/>
      <c r="CK138" s="172"/>
      <c r="CL138" s="172"/>
      <c r="CM138" s="172"/>
      <c r="CN138" s="173"/>
      <c r="CO138" s="173"/>
      <c r="CP138" s="173"/>
      <c r="CQ138" s="173"/>
      <c r="CR138" s="173"/>
      <c r="CS138" s="173"/>
      <c r="CT138" s="173"/>
      <c r="CU138" s="174"/>
    </row>
    <row r="139" spans="1:99" ht="12.95" customHeight="1">
      <c r="A139" s="164" t="s">
        <v>419</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t="s">
        <v>227</v>
      </c>
      <c r="AY139" s="167"/>
      <c r="AZ139" s="167"/>
      <c r="BA139" s="167"/>
      <c r="BB139" s="168"/>
      <c r="BC139" s="166" t="s">
        <v>221</v>
      </c>
      <c r="BD139" s="167"/>
      <c r="BE139" s="167"/>
      <c r="BF139" s="167"/>
      <c r="BG139" s="167"/>
      <c r="BH139" s="167"/>
      <c r="BI139" s="168"/>
      <c r="BJ139" s="166" t="s">
        <v>226</v>
      </c>
      <c r="BK139" s="167"/>
      <c r="BL139" s="167"/>
      <c r="BM139" s="167"/>
      <c r="BN139" s="167"/>
      <c r="BO139" s="168"/>
      <c r="BP139" s="176">
        <v>5158437.59</v>
      </c>
      <c r="BQ139" s="177"/>
      <c r="BR139" s="177"/>
      <c r="BS139" s="177"/>
      <c r="BT139" s="177"/>
      <c r="BU139" s="177"/>
      <c r="BV139" s="177"/>
      <c r="BW139" s="178"/>
      <c r="BX139" s="172">
        <v>5154456.88</v>
      </c>
      <c r="BY139" s="172"/>
      <c r="BZ139" s="172"/>
      <c r="CA139" s="172"/>
      <c r="CB139" s="172"/>
      <c r="CC139" s="172"/>
      <c r="CD139" s="172"/>
      <c r="CE139" s="172"/>
      <c r="CF139" s="172">
        <f t="shared" si="14"/>
        <v>5154456.88</v>
      </c>
      <c r="CG139" s="172"/>
      <c r="CH139" s="172"/>
      <c r="CI139" s="172"/>
      <c r="CJ139" s="172"/>
      <c r="CK139" s="172"/>
      <c r="CL139" s="172"/>
      <c r="CM139" s="172"/>
      <c r="CN139" s="173"/>
      <c r="CO139" s="173"/>
      <c r="CP139" s="173"/>
      <c r="CQ139" s="173"/>
      <c r="CR139" s="173"/>
      <c r="CS139" s="173"/>
      <c r="CT139" s="173"/>
      <c r="CU139" s="174"/>
    </row>
    <row r="140" spans="1:99" ht="12.95" customHeight="1">
      <c r="A140" s="164" t="s">
        <v>420</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t="s">
        <v>229</v>
      </c>
      <c r="AY140" s="167"/>
      <c r="AZ140" s="167"/>
      <c r="BA140" s="167"/>
      <c r="BB140" s="168"/>
      <c r="BC140" s="166" t="s">
        <v>221</v>
      </c>
      <c r="BD140" s="167"/>
      <c r="BE140" s="167"/>
      <c r="BF140" s="167"/>
      <c r="BG140" s="167"/>
      <c r="BH140" s="167"/>
      <c r="BI140" s="168"/>
      <c r="BJ140" s="166" t="s">
        <v>228</v>
      </c>
      <c r="BK140" s="167"/>
      <c r="BL140" s="167"/>
      <c r="BM140" s="167"/>
      <c r="BN140" s="167"/>
      <c r="BO140" s="168"/>
      <c r="BP140" s="176">
        <v>2531232.7000000002</v>
      </c>
      <c r="BQ140" s="177"/>
      <c r="BR140" s="177"/>
      <c r="BS140" s="177"/>
      <c r="BT140" s="177"/>
      <c r="BU140" s="177"/>
      <c r="BV140" s="177"/>
      <c r="BW140" s="178"/>
      <c r="BX140" s="172">
        <v>2547630.2599999998</v>
      </c>
      <c r="BY140" s="172"/>
      <c r="BZ140" s="172"/>
      <c r="CA140" s="172"/>
      <c r="CB140" s="172"/>
      <c r="CC140" s="172"/>
      <c r="CD140" s="172"/>
      <c r="CE140" s="172"/>
      <c r="CF140" s="172">
        <f t="shared" si="14"/>
        <v>2547630.2599999998</v>
      </c>
      <c r="CG140" s="172"/>
      <c r="CH140" s="172"/>
      <c r="CI140" s="172"/>
      <c r="CJ140" s="172"/>
      <c r="CK140" s="172"/>
      <c r="CL140" s="172"/>
      <c r="CM140" s="172"/>
      <c r="CN140" s="173"/>
      <c r="CO140" s="173"/>
      <c r="CP140" s="173"/>
      <c r="CQ140" s="173"/>
      <c r="CR140" s="173"/>
      <c r="CS140" s="173"/>
      <c r="CT140" s="173"/>
      <c r="CU140" s="174"/>
    </row>
    <row r="141" spans="1:99" ht="12.95" customHeight="1">
      <c r="A141" s="164" t="s">
        <v>421</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t="s">
        <v>230</v>
      </c>
      <c r="AY141" s="167"/>
      <c r="AZ141" s="167"/>
      <c r="BA141" s="167"/>
      <c r="BB141" s="168"/>
      <c r="BC141" s="166" t="s">
        <v>221</v>
      </c>
      <c r="BD141" s="167"/>
      <c r="BE141" s="167"/>
      <c r="BF141" s="167"/>
      <c r="BG141" s="167"/>
      <c r="BH141" s="167"/>
      <c r="BI141" s="168"/>
      <c r="BJ141" s="166" t="s">
        <v>234</v>
      </c>
      <c r="BK141" s="167"/>
      <c r="BL141" s="167"/>
      <c r="BM141" s="167"/>
      <c r="BN141" s="167"/>
      <c r="BO141" s="168"/>
      <c r="BP141" s="176">
        <v>70000</v>
      </c>
      <c r="BQ141" s="177"/>
      <c r="BR141" s="177"/>
      <c r="BS141" s="177"/>
      <c r="BT141" s="177"/>
      <c r="BU141" s="177"/>
      <c r="BV141" s="177"/>
      <c r="BW141" s="178"/>
      <c r="BX141" s="172"/>
      <c r="BY141" s="172"/>
      <c r="BZ141" s="172"/>
      <c r="CA141" s="172"/>
      <c r="CB141" s="172"/>
      <c r="CC141" s="172"/>
      <c r="CD141" s="172"/>
      <c r="CE141" s="172"/>
      <c r="CF141" s="172"/>
      <c r="CG141" s="172"/>
      <c r="CH141" s="172"/>
      <c r="CI141" s="172"/>
      <c r="CJ141" s="172"/>
      <c r="CK141" s="172"/>
      <c r="CL141" s="172"/>
      <c r="CM141" s="172"/>
      <c r="CN141" s="173"/>
      <c r="CO141" s="173"/>
      <c r="CP141" s="173"/>
      <c r="CQ141" s="173"/>
      <c r="CR141" s="173"/>
      <c r="CS141" s="173"/>
      <c r="CT141" s="173"/>
      <c r="CU141" s="174"/>
    </row>
    <row r="142" spans="1:99" ht="12.95" customHeight="1">
      <c r="A142" s="164" t="s">
        <v>424</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t="s">
        <v>231</v>
      </c>
      <c r="AY142" s="167"/>
      <c r="AZ142" s="167"/>
      <c r="BA142" s="167"/>
      <c r="BB142" s="168"/>
      <c r="BC142" s="166" t="s">
        <v>221</v>
      </c>
      <c r="BD142" s="167"/>
      <c r="BE142" s="167"/>
      <c r="BF142" s="167"/>
      <c r="BG142" s="167"/>
      <c r="BH142" s="167"/>
      <c r="BI142" s="168"/>
      <c r="BJ142" s="166" t="s">
        <v>425</v>
      </c>
      <c r="BK142" s="167"/>
      <c r="BL142" s="167"/>
      <c r="BM142" s="167"/>
      <c r="BN142" s="167"/>
      <c r="BO142" s="168"/>
      <c r="BP142" s="176"/>
      <c r="BQ142" s="177"/>
      <c r="BR142" s="177"/>
      <c r="BS142" s="177"/>
      <c r="BT142" s="177"/>
      <c r="BU142" s="177"/>
      <c r="BV142" s="177"/>
      <c r="BW142" s="178"/>
      <c r="BX142" s="172"/>
      <c r="BY142" s="172"/>
      <c r="BZ142" s="172"/>
      <c r="CA142" s="172"/>
      <c r="CB142" s="172"/>
      <c r="CC142" s="172"/>
      <c r="CD142" s="172"/>
      <c r="CE142" s="172"/>
      <c r="CF142" s="172"/>
      <c r="CG142" s="172"/>
      <c r="CH142" s="172"/>
      <c r="CI142" s="172"/>
      <c r="CJ142" s="172"/>
      <c r="CK142" s="172"/>
      <c r="CL142" s="172"/>
      <c r="CM142" s="172"/>
      <c r="CN142" s="173"/>
      <c r="CO142" s="173"/>
      <c r="CP142" s="173"/>
      <c r="CQ142" s="173"/>
      <c r="CR142" s="173"/>
      <c r="CS142" s="173"/>
      <c r="CT142" s="173"/>
      <c r="CU142" s="174"/>
    </row>
    <row r="143" spans="1:99" ht="12.95" customHeight="1">
      <c r="A143" s="164" t="s">
        <v>422</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t="s">
        <v>233</v>
      </c>
      <c r="AY143" s="167"/>
      <c r="AZ143" s="167"/>
      <c r="BA143" s="167"/>
      <c r="BB143" s="168"/>
      <c r="BC143" s="166" t="s">
        <v>221</v>
      </c>
      <c r="BD143" s="167"/>
      <c r="BE143" s="167"/>
      <c r="BF143" s="167"/>
      <c r="BG143" s="167"/>
      <c r="BH143" s="167"/>
      <c r="BI143" s="168"/>
      <c r="BJ143" s="166" t="s">
        <v>232</v>
      </c>
      <c r="BK143" s="167"/>
      <c r="BL143" s="167"/>
      <c r="BM143" s="167"/>
      <c r="BN143" s="167"/>
      <c r="BO143" s="168"/>
      <c r="BP143" s="176">
        <v>563745.5</v>
      </c>
      <c r="BQ143" s="177"/>
      <c r="BR143" s="177"/>
      <c r="BS143" s="177"/>
      <c r="BT143" s="177"/>
      <c r="BU143" s="177"/>
      <c r="BV143" s="177"/>
      <c r="BW143" s="178"/>
      <c r="BX143" s="172">
        <v>473194.01</v>
      </c>
      <c r="BY143" s="172"/>
      <c r="BZ143" s="172"/>
      <c r="CA143" s="172"/>
      <c r="CB143" s="172"/>
      <c r="CC143" s="172"/>
      <c r="CD143" s="172"/>
      <c r="CE143" s="172"/>
      <c r="CF143" s="172">
        <f t="shared" si="14"/>
        <v>473194.01</v>
      </c>
      <c r="CG143" s="172"/>
      <c r="CH143" s="172"/>
      <c r="CI143" s="172"/>
      <c r="CJ143" s="172"/>
      <c r="CK143" s="172"/>
      <c r="CL143" s="172"/>
      <c r="CM143" s="172"/>
      <c r="CN143" s="173"/>
      <c r="CO143" s="173"/>
      <c r="CP143" s="173"/>
      <c r="CQ143" s="173"/>
      <c r="CR143" s="173"/>
      <c r="CS143" s="173"/>
      <c r="CT143" s="173"/>
      <c r="CU143" s="174"/>
    </row>
    <row r="144" spans="1:99">
      <c r="A144" s="118" t="s">
        <v>235</v>
      </c>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83" t="s">
        <v>236</v>
      </c>
      <c r="AY144" s="84"/>
      <c r="AZ144" s="84"/>
      <c r="BA144" s="84"/>
      <c r="BB144" s="84"/>
      <c r="BC144" s="83" t="s">
        <v>237</v>
      </c>
      <c r="BD144" s="83"/>
      <c r="BE144" s="83"/>
      <c r="BF144" s="83"/>
      <c r="BG144" s="83"/>
      <c r="BH144" s="83"/>
      <c r="BI144" s="83"/>
      <c r="BJ144" s="83"/>
      <c r="BK144" s="83"/>
      <c r="BL144" s="83"/>
      <c r="BM144" s="83"/>
      <c r="BN144" s="83"/>
      <c r="BO144" s="83"/>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6"/>
      <c r="CO144" s="86"/>
      <c r="CP144" s="86"/>
      <c r="CQ144" s="86"/>
      <c r="CR144" s="86"/>
      <c r="CS144" s="86"/>
      <c r="CT144" s="86"/>
      <c r="CU144" s="85"/>
    </row>
    <row r="145" spans="1:99">
      <c r="A145" s="122" t="s">
        <v>238</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83"/>
      <c r="AY145" s="84"/>
      <c r="AZ145" s="84"/>
      <c r="BA145" s="84"/>
      <c r="BB145" s="84"/>
      <c r="BC145" s="83"/>
      <c r="BD145" s="83"/>
      <c r="BE145" s="83"/>
      <c r="BF145" s="83"/>
      <c r="BG145" s="83"/>
      <c r="BH145" s="83"/>
      <c r="BI145" s="83"/>
      <c r="BJ145" s="83"/>
      <c r="BK145" s="83"/>
      <c r="BL145" s="83"/>
      <c r="BM145" s="83"/>
      <c r="BN145" s="83"/>
      <c r="BO145" s="83"/>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6"/>
      <c r="CO145" s="86"/>
      <c r="CP145" s="86"/>
      <c r="CQ145" s="86"/>
      <c r="CR145" s="86"/>
      <c r="CS145" s="86"/>
      <c r="CT145" s="86"/>
      <c r="CU145" s="85"/>
    </row>
    <row r="146" spans="1:99" ht="12.95" customHeight="1">
      <c r="A146" s="118" t="s">
        <v>239</v>
      </c>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33" t="s">
        <v>240</v>
      </c>
      <c r="AY146" s="134"/>
      <c r="AZ146" s="134"/>
      <c r="BA146" s="134"/>
      <c r="BB146" s="134"/>
      <c r="BC146" s="133" t="s">
        <v>241</v>
      </c>
      <c r="BD146" s="133"/>
      <c r="BE146" s="133"/>
      <c r="BF146" s="133"/>
      <c r="BG146" s="133"/>
      <c r="BH146" s="133"/>
      <c r="BI146" s="133"/>
      <c r="BJ146" s="133" t="s">
        <v>225</v>
      </c>
      <c r="BK146" s="133"/>
      <c r="BL146" s="133"/>
      <c r="BM146" s="133"/>
      <c r="BN146" s="133"/>
      <c r="BO146" s="133"/>
      <c r="BP146" s="179">
        <f>1070945.33+779491.2</f>
        <v>1850436.53</v>
      </c>
      <c r="BQ146" s="179"/>
      <c r="BR146" s="179"/>
      <c r="BS146" s="179"/>
      <c r="BT146" s="179"/>
      <c r="BU146" s="179"/>
      <c r="BV146" s="179"/>
      <c r="BW146" s="179"/>
      <c r="BX146" s="179">
        <v>1802409.48</v>
      </c>
      <c r="BY146" s="179"/>
      <c r="BZ146" s="179"/>
      <c r="CA146" s="179"/>
      <c r="CB146" s="179"/>
      <c r="CC146" s="179"/>
      <c r="CD146" s="179"/>
      <c r="CE146" s="179"/>
      <c r="CF146" s="179">
        <f>BX146</f>
        <v>1802409.48</v>
      </c>
      <c r="CG146" s="179"/>
      <c r="CH146" s="179"/>
      <c r="CI146" s="179"/>
      <c r="CJ146" s="179"/>
      <c r="CK146" s="179"/>
      <c r="CL146" s="179"/>
      <c r="CM146" s="179"/>
      <c r="CN146" s="136"/>
      <c r="CO146" s="136"/>
      <c r="CP146" s="136"/>
      <c r="CQ146" s="136"/>
      <c r="CR146" s="136"/>
      <c r="CS146" s="136"/>
      <c r="CT146" s="136"/>
      <c r="CU146" s="135"/>
    </row>
    <row r="147" spans="1:99">
      <c r="A147" s="137" t="s">
        <v>242</v>
      </c>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19"/>
      <c r="AX147" s="83" t="s">
        <v>243</v>
      </c>
      <c r="AY147" s="84"/>
      <c r="AZ147" s="84"/>
      <c r="BA147" s="84"/>
      <c r="BB147" s="84"/>
      <c r="BC147" s="83" t="s">
        <v>244</v>
      </c>
      <c r="BD147" s="83"/>
      <c r="BE147" s="83"/>
      <c r="BF147" s="83"/>
      <c r="BG147" s="83"/>
      <c r="BH147" s="83"/>
      <c r="BI147" s="83"/>
      <c r="BJ147" s="83" t="s">
        <v>247</v>
      </c>
      <c r="BK147" s="83"/>
      <c r="BL147" s="83"/>
      <c r="BM147" s="83"/>
      <c r="BN147" s="83"/>
      <c r="BO147" s="83"/>
      <c r="BP147" s="175"/>
      <c r="BQ147" s="175"/>
      <c r="BR147" s="175"/>
      <c r="BS147" s="175"/>
      <c r="BT147" s="175"/>
      <c r="BU147" s="175"/>
      <c r="BV147" s="175"/>
      <c r="BW147" s="175"/>
      <c r="BX147" s="85"/>
      <c r="BY147" s="85"/>
      <c r="BZ147" s="85"/>
      <c r="CA147" s="85"/>
      <c r="CB147" s="85"/>
      <c r="CC147" s="85"/>
      <c r="CD147" s="85"/>
      <c r="CE147" s="85"/>
      <c r="CF147" s="85"/>
      <c r="CG147" s="85"/>
      <c r="CH147" s="85"/>
      <c r="CI147" s="85"/>
      <c r="CJ147" s="85"/>
      <c r="CK147" s="85"/>
      <c r="CL147" s="85"/>
      <c r="CM147" s="85"/>
      <c r="CN147" s="86"/>
      <c r="CO147" s="86"/>
      <c r="CP147" s="86"/>
      <c r="CQ147" s="86"/>
      <c r="CR147" s="86"/>
      <c r="CS147" s="86"/>
      <c r="CT147" s="86"/>
      <c r="CU147" s="85"/>
    </row>
    <row r="148" spans="1:99">
      <c r="A148" s="122" t="s">
        <v>245</v>
      </c>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83"/>
      <c r="AY148" s="84"/>
      <c r="AZ148" s="84"/>
      <c r="BA148" s="84"/>
      <c r="BB148" s="84"/>
      <c r="BC148" s="83"/>
      <c r="BD148" s="83"/>
      <c r="BE148" s="83"/>
      <c r="BF148" s="83"/>
      <c r="BG148" s="83"/>
      <c r="BH148" s="83"/>
      <c r="BI148" s="83"/>
      <c r="BJ148" s="83"/>
      <c r="BK148" s="83"/>
      <c r="BL148" s="83"/>
      <c r="BM148" s="83"/>
      <c r="BN148" s="83"/>
      <c r="BO148" s="83"/>
      <c r="BP148" s="175"/>
      <c r="BQ148" s="175"/>
      <c r="BR148" s="175"/>
      <c r="BS148" s="175"/>
      <c r="BT148" s="175"/>
      <c r="BU148" s="175"/>
      <c r="BV148" s="175"/>
      <c r="BW148" s="175"/>
      <c r="BX148" s="85"/>
      <c r="BY148" s="85"/>
      <c r="BZ148" s="85"/>
      <c r="CA148" s="85"/>
      <c r="CB148" s="85"/>
      <c r="CC148" s="85"/>
      <c r="CD148" s="85"/>
      <c r="CE148" s="85"/>
      <c r="CF148" s="85"/>
      <c r="CG148" s="85"/>
      <c r="CH148" s="85"/>
      <c r="CI148" s="85"/>
      <c r="CJ148" s="85"/>
      <c r="CK148" s="85"/>
      <c r="CL148" s="85"/>
      <c r="CM148" s="85"/>
      <c r="CN148" s="86"/>
      <c r="CO148" s="86"/>
      <c r="CP148" s="86"/>
      <c r="CQ148" s="86"/>
      <c r="CR148" s="86"/>
      <c r="CS148" s="86"/>
      <c r="CT148" s="86"/>
      <c r="CU148" s="85"/>
    </row>
    <row r="149" spans="1:99">
      <c r="A149" s="148" t="s">
        <v>67</v>
      </c>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83" t="s">
        <v>246</v>
      </c>
      <c r="AY149" s="84"/>
      <c r="AZ149" s="84"/>
      <c r="BA149" s="84"/>
      <c r="BB149" s="84"/>
      <c r="BC149" s="83" t="s">
        <v>247</v>
      </c>
      <c r="BD149" s="83"/>
      <c r="BE149" s="83"/>
      <c r="BF149" s="83"/>
      <c r="BG149" s="83"/>
      <c r="BH149" s="83"/>
      <c r="BI149" s="83"/>
      <c r="BJ149" s="83"/>
      <c r="BK149" s="83"/>
      <c r="BL149" s="83"/>
      <c r="BM149" s="83"/>
      <c r="BN149" s="83"/>
      <c r="BO149" s="83"/>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6"/>
      <c r="CO149" s="86"/>
      <c r="CP149" s="86"/>
      <c r="CQ149" s="86"/>
      <c r="CR149" s="86"/>
      <c r="CS149" s="86"/>
      <c r="CT149" s="86"/>
      <c r="CU149" s="85"/>
    </row>
    <row r="150" spans="1:99">
      <c r="A150" s="154" t="s">
        <v>248</v>
      </c>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83"/>
      <c r="AY150" s="84"/>
      <c r="AZ150" s="84"/>
      <c r="BA150" s="84"/>
      <c r="BB150" s="84"/>
      <c r="BC150" s="83"/>
      <c r="BD150" s="83"/>
      <c r="BE150" s="83"/>
      <c r="BF150" s="83"/>
      <c r="BG150" s="83"/>
      <c r="BH150" s="83"/>
      <c r="BI150" s="83"/>
      <c r="BJ150" s="83"/>
      <c r="BK150" s="83"/>
      <c r="BL150" s="83"/>
      <c r="BM150" s="83"/>
      <c r="BN150" s="83"/>
      <c r="BO150" s="83"/>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6"/>
      <c r="CO150" s="86"/>
      <c r="CP150" s="86"/>
      <c r="CQ150" s="86"/>
      <c r="CR150" s="86"/>
      <c r="CS150" s="86"/>
      <c r="CT150" s="86"/>
      <c r="CU150" s="85"/>
    </row>
    <row r="151" spans="1:99">
      <c r="A151" s="180" t="s">
        <v>249</v>
      </c>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51"/>
      <c r="AX151" s="83"/>
      <c r="AY151" s="84"/>
      <c r="AZ151" s="84"/>
      <c r="BA151" s="84"/>
      <c r="BB151" s="84"/>
      <c r="BC151" s="83"/>
      <c r="BD151" s="83"/>
      <c r="BE151" s="83"/>
      <c r="BF151" s="83"/>
      <c r="BG151" s="83"/>
      <c r="BH151" s="83"/>
      <c r="BI151" s="83"/>
      <c r="BJ151" s="83"/>
      <c r="BK151" s="83"/>
      <c r="BL151" s="83"/>
      <c r="BM151" s="83"/>
      <c r="BN151" s="83"/>
      <c r="BO151" s="83"/>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6"/>
      <c r="CO151" s="86"/>
      <c r="CP151" s="86"/>
      <c r="CQ151" s="86"/>
      <c r="CR151" s="86"/>
      <c r="CS151" s="86"/>
      <c r="CT151" s="86"/>
      <c r="CU151" s="85"/>
    </row>
    <row r="152" spans="1:99">
      <c r="A152" s="182" t="s">
        <v>250</v>
      </c>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55"/>
      <c r="AX152" s="83" t="s">
        <v>251</v>
      </c>
      <c r="AY152" s="84"/>
      <c r="AZ152" s="84"/>
      <c r="BA152" s="84"/>
      <c r="BB152" s="84"/>
      <c r="BC152" s="83" t="s">
        <v>252</v>
      </c>
      <c r="BD152" s="83"/>
      <c r="BE152" s="83"/>
      <c r="BF152" s="83"/>
      <c r="BG152" s="83"/>
      <c r="BH152" s="83"/>
      <c r="BI152" s="83"/>
      <c r="BJ152" s="83"/>
      <c r="BK152" s="83"/>
      <c r="BL152" s="83"/>
      <c r="BM152" s="83"/>
      <c r="BN152" s="83"/>
      <c r="BO152" s="83"/>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6"/>
      <c r="CO152" s="86"/>
      <c r="CP152" s="86"/>
      <c r="CQ152" s="86"/>
      <c r="CR152" s="86"/>
      <c r="CS152" s="86"/>
      <c r="CT152" s="86"/>
      <c r="CU152" s="85"/>
    </row>
    <row r="153" spans="1:99">
      <c r="A153" s="180" t="s">
        <v>253</v>
      </c>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51"/>
      <c r="AX153" s="83"/>
      <c r="AY153" s="84"/>
      <c r="AZ153" s="84"/>
      <c r="BA153" s="84"/>
      <c r="BB153" s="84"/>
      <c r="BC153" s="83"/>
      <c r="BD153" s="83"/>
      <c r="BE153" s="83"/>
      <c r="BF153" s="83"/>
      <c r="BG153" s="83"/>
      <c r="BH153" s="83"/>
      <c r="BI153" s="83"/>
      <c r="BJ153" s="83"/>
      <c r="BK153" s="83"/>
      <c r="BL153" s="83"/>
      <c r="BM153" s="83"/>
      <c r="BN153" s="83"/>
      <c r="BO153" s="83"/>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6"/>
      <c r="CO153" s="86"/>
      <c r="CP153" s="86"/>
      <c r="CQ153" s="86"/>
      <c r="CR153" s="86"/>
      <c r="CS153" s="86"/>
      <c r="CT153" s="86"/>
      <c r="CU153" s="85"/>
    </row>
    <row r="154" spans="1:99" ht="12.95" customHeight="1">
      <c r="A154" s="152" t="s">
        <v>254</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83" t="s">
        <v>255</v>
      </c>
      <c r="AY154" s="84"/>
      <c r="AZ154" s="84"/>
      <c r="BA154" s="84"/>
      <c r="BB154" s="84"/>
      <c r="BC154" s="83" t="s">
        <v>256</v>
      </c>
      <c r="BD154" s="83"/>
      <c r="BE154" s="83"/>
      <c r="BF154" s="83"/>
      <c r="BG154" s="83"/>
      <c r="BH154" s="83"/>
      <c r="BI154" s="83"/>
      <c r="BJ154" s="83"/>
      <c r="BK154" s="83"/>
      <c r="BL154" s="83"/>
      <c r="BM154" s="83"/>
      <c r="BN154" s="83"/>
      <c r="BO154" s="83"/>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6"/>
      <c r="CO154" s="86"/>
      <c r="CP154" s="86"/>
      <c r="CQ154" s="86"/>
      <c r="CR154" s="86"/>
      <c r="CS154" s="86"/>
      <c r="CT154" s="86"/>
      <c r="CU154" s="85"/>
    </row>
    <row r="155" spans="1:99" ht="12.95" customHeight="1">
      <c r="A155" s="184" t="s">
        <v>257</v>
      </c>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6"/>
      <c r="AX155" s="187" t="s">
        <v>258</v>
      </c>
      <c r="AY155" s="188"/>
      <c r="AZ155" s="188"/>
      <c r="BA155" s="188"/>
      <c r="BB155" s="188"/>
      <c r="BC155" s="187" t="s">
        <v>66</v>
      </c>
      <c r="BD155" s="187"/>
      <c r="BE155" s="187"/>
      <c r="BF155" s="187"/>
      <c r="BG155" s="187"/>
      <c r="BH155" s="187"/>
      <c r="BI155" s="187"/>
      <c r="BJ155" s="83"/>
      <c r="BK155" s="83"/>
      <c r="BL155" s="83"/>
      <c r="BM155" s="83"/>
      <c r="BN155" s="83"/>
      <c r="BO155" s="83"/>
      <c r="BP155" s="85">
        <v>-93000</v>
      </c>
      <c r="BQ155" s="85"/>
      <c r="BR155" s="85"/>
      <c r="BS155" s="85"/>
      <c r="BT155" s="85"/>
      <c r="BU155" s="85"/>
      <c r="BV155" s="85"/>
      <c r="BW155" s="85"/>
      <c r="BX155" s="85">
        <f>BP155</f>
        <v>-93000</v>
      </c>
      <c r="BY155" s="85"/>
      <c r="BZ155" s="85"/>
      <c r="CA155" s="85"/>
      <c r="CB155" s="85"/>
      <c r="CC155" s="85"/>
      <c r="CD155" s="85"/>
      <c r="CE155" s="85"/>
      <c r="CF155" s="85">
        <f>BX155</f>
        <v>-93000</v>
      </c>
      <c r="CG155" s="85"/>
      <c r="CH155" s="85"/>
      <c r="CI155" s="85"/>
      <c r="CJ155" s="85"/>
      <c r="CK155" s="85"/>
      <c r="CL155" s="85"/>
      <c r="CM155" s="85"/>
      <c r="CN155" s="143" t="s">
        <v>61</v>
      </c>
      <c r="CO155" s="143"/>
      <c r="CP155" s="143"/>
      <c r="CQ155" s="143"/>
      <c r="CR155" s="143"/>
      <c r="CS155" s="143"/>
      <c r="CT155" s="143"/>
      <c r="CU155" s="144"/>
    </row>
    <row r="156" spans="1:99">
      <c r="A156" s="118" t="s">
        <v>67</v>
      </c>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83" t="s">
        <v>259</v>
      </c>
      <c r="AY156" s="84"/>
      <c r="AZ156" s="84"/>
      <c r="BA156" s="84"/>
      <c r="BB156" s="84"/>
      <c r="BC156" s="83"/>
      <c r="BD156" s="83"/>
      <c r="BE156" s="83"/>
      <c r="BF156" s="83"/>
      <c r="BG156" s="83"/>
      <c r="BH156" s="83"/>
      <c r="BI156" s="83"/>
      <c r="BJ156" s="83"/>
      <c r="BK156" s="83"/>
      <c r="BL156" s="83"/>
      <c r="BM156" s="83"/>
      <c r="BN156" s="83"/>
      <c r="BO156" s="83"/>
      <c r="BP156" s="85">
        <f>BP155</f>
        <v>-93000</v>
      </c>
      <c r="BQ156" s="85"/>
      <c r="BR156" s="85"/>
      <c r="BS156" s="85"/>
      <c r="BT156" s="85"/>
      <c r="BU156" s="85"/>
      <c r="BV156" s="85"/>
      <c r="BW156" s="85"/>
      <c r="BX156" s="85">
        <f>BP156</f>
        <v>-93000</v>
      </c>
      <c r="BY156" s="85"/>
      <c r="BZ156" s="85"/>
      <c r="CA156" s="85"/>
      <c r="CB156" s="85"/>
      <c r="CC156" s="85"/>
      <c r="CD156" s="85"/>
      <c r="CE156" s="85"/>
      <c r="CF156" s="85">
        <f>BP156</f>
        <v>-93000</v>
      </c>
      <c r="CG156" s="85"/>
      <c r="CH156" s="85"/>
      <c r="CI156" s="85"/>
      <c r="CJ156" s="85"/>
      <c r="CK156" s="85"/>
      <c r="CL156" s="85"/>
      <c r="CM156" s="85"/>
      <c r="CN156" s="143" t="s">
        <v>61</v>
      </c>
      <c r="CO156" s="143"/>
      <c r="CP156" s="143"/>
      <c r="CQ156" s="143"/>
      <c r="CR156" s="143"/>
      <c r="CS156" s="143"/>
      <c r="CT156" s="143"/>
      <c r="CU156" s="144"/>
    </row>
    <row r="157" spans="1:99" ht="12.95" customHeight="1">
      <c r="A157" s="122" t="s">
        <v>260</v>
      </c>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83"/>
      <c r="AY157" s="84"/>
      <c r="AZ157" s="84"/>
      <c r="BA157" s="84"/>
      <c r="BB157" s="84"/>
      <c r="BC157" s="83"/>
      <c r="BD157" s="83"/>
      <c r="BE157" s="83"/>
      <c r="BF157" s="83"/>
      <c r="BG157" s="83"/>
      <c r="BH157" s="83"/>
      <c r="BI157" s="83"/>
      <c r="BJ157" s="83"/>
      <c r="BK157" s="83"/>
      <c r="BL157" s="83"/>
      <c r="BM157" s="83"/>
      <c r="BN157" s="83"/>
      <c r="BO157" s="83"/>
      <c r="BP157" s="85"/>
      <c r="BQ157" s="85"/>
      <c r="BR157" s="85"/>
      <c r="BS157" s="85"/>
      <c r="BT157" s="85"/>
      <c r="BU157" s="85"/>
      <c r="BV157" s="85"/>
      <c r="BW157" s="85"/>
      <c r="BX157" s="85"/>
      <c r="BY157" s="85"/>
      <c r="BZ157" s="85"/>
      <c r="CA157" s="85"/>
      <c r="CB157" s="85"/>
      <c r="CC157" s="85"/>
      <c r="CD157" s="85"/>
      <c r="CE157" s="85"/>
      <c r="CF157" s="85"/>
      <c r="CG157" s="85"/>
      <c r="CH157" s="85"/>
      <c r="CI157" s="85"/>
      <c r="CJ157" s="85"/>
      <c r="CK157" s="85"/>
      <c r="CL157" s="85"/>
      <c r="CM157" s="85"/>
      <c r="CN157" s="143"/>
      <c r="CO157" s="143"/>
      <c r="CP157" s="143"/>
      <c r="CQ157" s="143"/>
      <c r="CR157" s="143"/>
      <c r="CS157" s="143"/>
      <c r="CT157" s="143"/>
      <c r="CU157" s="144"/>
    </row>
    <row r="158" spans="1:99" ht="12.95" customHeight="1">
      <c r="A158" s="126" t="s">
        <v>261</v>
      </c>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83" t="s">
        <v>262</v>
      </c>
      <c r="AY158" s="84"/>
      <c r="AZ158" s="84"/>
      <c r="BA158" s="84"/>
      <c r="BB158" s="84"/>
      <c r="BC158" s="83" t="s">
        <v>97</v>
      </c>
      <c r="BD158" s="83"/>
      <c r="BE158" s="83"/>
      <c r="BF158" s="83"/>
      <c r="BG158" s="83"/>
      <c r="BH158" s="83"/>
      <c r="BI158" s="83"/>
      <c r="BJ158" s="83"/>
      <c r="BK158" s="83"/>
      <c r="BL158" s="83"/>
      <c r="BM158" s="83"/>
      <c r="BN158" s="83"/>
      <c r="BO158" s="83"/>
      <c r="BP158" s="85"/>
      <c r="BQ158" s="85"/>
      <c r="BR158" s="85"/>
      <c r="BS158" s="85"/>
      <c r="BT158" s="85"/>
      <c r="BU158" s="85"/>
      <c r="BV158" s="85"/>
      <c r="BW158" s="85"/>
      <c r="BX158" s="85"/>
      <c r="BY158" s="85"/>
      <c r="BZ158" s="85"/>
      <c r="CA158" s="85"/>
      <c r="CB158" s="85"/>
      <c r="CC158" s="85"/>
      <c r="CD158" s="85"/>
      <c r="CE158" s="85"/>
      <c r="CF158" s="85"/>
      <c r="CG158" s="85"/>
      <c r="CH158" s="85"/>
      <c r="CI158" s="85"/>
      <c r="CJ158" s="85"/>
      <c r="CK158" s="85"/>
      <c r="CL158" s="85"/>
      <c r="CM158" s="85"/>
      <c r="CN158" s="143" t="s">
        <v>61</v>
      </c>
      <c r="CO158" s="143"/>
      <c r="CP158" s="143"/>
      <c r="CQ158" s="143"/>
      <c r="CR158" s="143"/>
      <c r="CS158" s="143"/>
      <c r="CT158" s="143"/>
      <c r="CU158" s="144"/>
    </row>
    <row r="159" spans="1:99" ht="12.95" customHeight="1">
      <c r="A159" s="126" t="s">
        <v>263</v>
      </c>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83" t="s">
        <v>264</v>
      </c>
      <c r="AY159" s="84"/>
      <c r="AZ159" s="84"/>
      <c r="BA159" s="84"/>
      <c r="BB159" s="84"/>
      <c r="BC159" s="83"/>
      <c r="BD159" s="83"/>
      <c r="BE159" s="83"/>
      <c r="BF159" s="83"/>
      <c r="BG159" s="83"/>
      <c r="BH159" s="83"/>
      <c r="BI159" s="83"/>
      <c r="BJ159" s="83"/>
      <c r="BK159" s="83"/>
      <c r="BL159" s="83"/>
      <c r="BM159" s="83"/>
      <c r="BN159" s="83"/>
      <c r="BO159" s="83"/>
      <c r="BP159" s="85"/>
      <c r="BQ159" s="85"/>
      <c r="BR159" s="85"/>
      <c r="BS159" s="85"/>
      <c r="BT159" s="85"/>
      <c r="BU159" s="85"/>
      <c r="BV159" s="85"/>
      <c r="BW159" s="85"/>
      <c r="BX159" s="85"/>
      <c r="BY159" s="85"/>
      <c r="BZ159" s="85"/>
      <c r="CA159" s="85"/>
      <c r="CB159" s="85"/>
      <c r="CC159" s="85"/>
      <c r="CD159" s="85"/>
      <c r="CE159" s="85"/>
      <c r="CF159" s="85"/>
      <c r="CG159" s="85"/>
      <c r="CH159" s="85"/>
      <c r="CI159" s="85"/>
      <c r="CJ159" s="85"/>
      <c r="CK159" s="85"/>
      <c r="CL159" s="85"/>
      <c r="CM159" s="85"/>
      <c r="CN159" s="143" t="s">
        <v>61</v>
      </c>
      <c r="CO159" s="143"/>
      <c r="CP159" s="143"/>
      <c r="CQ159" s="143"/>
      <c r="CR159" s="143"/>
      <c r="CS159" s="143"/>
      <c r="CT159" s="143"/>
      <c r="CU159" s="144"/>
    </row>
    <row r="160" spans="1:99" ht="12.95" customHeight="1">
      <c r="A160" s="191" t="s">
        <v>265</v>
      </c>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3" t="s">
        <v>266</v>
      </c>
      <c r="AY160" s="194"/>
      <c r="AZ160" s="194"/>
      <c r="BA160" s="194"/>
      <c r="BB160" s="194"/>
      <c r="BC160" s="193" t="s">
        <v>61</v>
      </c>
      <c r="BD160" s="193"/>
      <c r="BE160" s="193"/>
      <c r="BF160" s="193"/>
      <c r="BG160" s="193"/>
      <c r="BH160" s="193"/>
      <c r="BI160" s="193"/>
      <c r="BJ160" s="99"/>
      <c r="BK160" s="99"/>
      <c r="BL160" s="99"/>
      <c r="BM160" s="99"/>
      <c r="BN160" s="99"/>
      <c r="BO160" s="99"/>
      <c r="BP160" s="195">
        <f>BP161+322800</f>
        <v>503058.06999999995</v>
      </c>
      <c r="BQ160" s="195"/>
      <c r="BR160" s="195"/>
      <c r="BS160" s="195"/>
      <c r="BT160" s="195"/>
      <c r="BU160" s="195"/>
      <c r="BV160" s="195"/>
      <c r="BW160" s="195"/>
      <c r="BX160" s="103"/>
      <c r="BY160" s="103"/>
      <c r="BZ160" s="103"/>
      <c r="CA160" s="103"/>
      <c r="CB160" s="103"/>
      <c r="CC160" s="103"/>
      <c r="CD160" s="103"/>
      <c r="CE160" s="103"/>
      <c r="CF160" s="103"/>
      <c r="CG160" s="103"/>
      <c r="CH160" s="103"/>
      <c r="CI160" s="103"/>
      <c r="CJ160" s="103"/>
      <c r="CK160" s="103"/>
      <c r="CL160" s="103"/>
      <c r="CM160" s="103"/>
      <c r="CN160" s="146" t="s">
        <v>61</v>
      </c>
      <c r="CO160" s="146"/>
      <c r="CP160" s="146"/>
      <c r="CQ160" s="146"/>
      <c r="CR160" s="146"/>
      <c r="CS160" s="146"/>
      <c r="CT160" s="146"/>
      <c r="CU160" s="147"/>
    </row>
    <row r="161" spans="1:99">
      <c r="A161" s="118" t="s">
        <v>102</v>
      </c>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83" t="s">
        <v>267</v>
      </c>
      <c r="AY161" s="84"/>
      <c r="AZ161" s="84"/>
      <c r="BA161" s="84"/>
      <c r="BB161" s="84"/>
      <c r="BC161" s="83" t="s">
        <v>268</v>
      </c>
      <c r="BD161" s="83"/>
      <c r="BE161" s="83"/>
      <c r="BF161" s="83"/>
      <c r="BG161" s="83"/>
      <c r="BH161" s="83"/>
      <c r="BI161" s="83"/>
      <c r="BJ161" s="83"/>
      <c r="BK161" s="83"/>
      <c r="BL161" s="83"/>
      <c r="BM161" s="83"/>
      <c r="BN161" s="83"/>
      <c r="BO161" s="83"/>
      <c r="BP161" s="85">
        <f>35686.96+144571.11</f>
        <v>180258.06999999998</v>
      </c>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5"/>
      <c r="CN161" s="143" t="s">
        <v>61</v>
      </c>
      <c r="CO161" s="143"/>
      <c r="CP161" s="143"/>
      <c r="CQ161" s="143"/>
      <c r="CR161" s="143"/>
      <c r="CS161" s="143"/>
      <c r="CT161" s="143"/>
      <c r="CU161" s="144"/>
    </row>
    <row r="162" spans="1:99">
      <c r="A162" s="122" t="s">
        <v>269</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83"/>
      <c r="AY162" s="84"/>
      <c r="AZ162" s="84"/>
      <c r="BA162" s="84"/>
      <c r="BB162" s="84"/>
      <c r="BC162" s="83"/>
      <c r="BD162" s="83"/>
      <c r="BE162" s="83"/>
      <c r="BF162" s="83"/>
      <c r="BG162" s="83"/>
      <c r="BH162" s="83"/>
      <c r="BI162" s="83"/>
      <c r="BJ162" s="83"/>
      <c r="BK162" s="83"/>
      <c r="BL162" s="83"/>
      <c r="BM162" s="83"/>
      <c r="BN162" s="83"/>
      <c r="BO162" s="83"/>
      <c r="BP162" s="85"/>
      <c r="BQ162" s="85"/>
      <c r="BR162" s="85"/>
      <c r="BS162" s="85"/>
      <c r="BT162" s="85"/>
      <c r="BU162" s="85"/>
      <c r="BV162" s="85"/>
      <c r="BW162" s="85"/>
      <c r="BX162" s="85"/>
      <c r="BY162" s="85"/>
      <c r="BZ162" s="85"/>
      <c r="CA162" s="85"/>
      <c r="CB162" s="85"/>
      <c r="CC162" s="85"/>
      <c r="CD162" s="85"/>
      <c r="CE162" s="85"/>
      <c r="CF162" s="85"/>
      <c r="CG162" s="85"/>
      <c r="CH162" s="85"/>
      <c r="CI162" s="85"/>
      <c r="CJ162" s="85"/>
      <c r="CK162" s="85"/>
      <c r="CL162" s="85"/>
      <c r="CM162" s="85"/>
      <c r="CN162" s="143"/>
      <c r="CO162" s="143"/>
      <c r="CP162" s="143"/>
      <c r="CQ162" s="143"/>
      <c r="CR162" s="143"/>
      <c r="CS162" s="143"/>
      <c r="CT162" s="143"/>
      <c r="CU162" s="144"/>
    </row>
    <row r="163" spans="1:99" ht="12.95" customHeight="1">
      <c r="A163" s="126"/>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83"/>
      <c r="AY163" s="84"/>
      <c r="AZ163" s="84"/>
      <c r="BA163" s="84"/>
      <c r="BB163" s="84"/>
      <c r="BC163" s="83"/>
      <c r="BD163" s="83"/>
      <c r="BE163" s="83"/>
      <c r="BF163" s="83"/>
      <c r="BG163" s="83"/>
      <c r="BH163" s="83"/>
      <c r="BI163" s="83"/>
      <c r="BJ163" s="83"/>
      <c r="BK163" s="83"/>
      <c r="BL163" s="83"/>
      <c r="BM163" s="83"/>
      <c r="BN163" s="83"/>
      <c r="BO163" s="83"/>
      <c r="BP163" s="85"/>
      <c r="BQ163" s="85"/>
      <c r="BR163" s="85"/>
      <c r="BS163" s="85"/>
      <c r="BT163" s="85"/>
      <c r="BU163" s="85"/>
      <c r="BV163" s="85"/>
      <c r="BW163" s="85"/>
      <c r="BX163" s="85"/>
      <c r="BY163" s="85"/>
      <c r="BZ163" s="85"/>
      <c r="CA163" s="85"/>
      <c r="CB163" s="85"/>
      <c r="CC163" s="85"/>
      <c r="CD163" s="85"/>
      <c r="CE163" s="85"/>
      <c r="CF163" s="85"/>
      <c r="CG163" s="85"/>
      <c r="CH163" s="85"/>
      <c r="CI163" s="85"/>
      <c r="CJ163" s="85"/>
      <c r="CK163" s="85"/>
      <c r="CL163" s="85"/>
      <c r="CM163" s="85"/>
      <c r="CN163" s="86"/>
      <c r="CO163" s="86"/>
      <c r="CP163" s="86"/>
      <c r="CQ163" s="86"/>
      <c r="CR163" s="86"/>
      <c r="CS163" s="86"/>
      <c r="CT163" s="86"/>
      <c r="CU163" s="85"/>
    </row>
    <row r="164" spans="1:99" s="2" customFormat="1" ht="11.25" customHeight="1">
      <c r="A164" s="33"/>
      <c r="B164" s="33"/>
      <c r="C164" s="33"/>
      <c r="D164" s="33"/>
      <c r="E164" s="33"/>
      <c r="F164" s="33"/>
      <c r="G164" s="33"/>
      <c r="H164" s="33"/>
      <c r="I164" s="33"/>
      <c r="J164" s="33"/>
      <c r="K164" s="33"/>
      <c r="L164" s="33"/>
      <c r="M164" s="33"/>
      <c r="N164" s="33"/>
      <c r="O164" s="33"/>
      <c r="P164" s="33"/>
      <c r="Q164" s="33"/>
      <c r="R164" s="33"/>
    </row>
    <row r="165" spans="1:99" s="16" customFormat="1" ht="12" customHeight="1">
      <c r="A165" s="16" t="s">
        <v>270</v>
      </c>
    </row>
    <row r="166" spans="1:99" s="16" customFormat="1" ht="12" customHeight="1">
      <c r="A166" s="16" t="s">
        <v>271</v>
      </c>
    </row>
    <row r="167" spans="1:99" s="16" customFormat="1" ht="12" customHeight="1">
      <c r="A167" s="16" t="s">
        <v>272</v>
      </c>
    </row>
    <row r="168" spans="1:99" s="17" customFormat="1" ht="12" customHeight="1">
      <c r="A168" s="17" t="s">
        <v>273</v>
      </c>
    </row>
    <row r="169" spans="1:99" s="17" customFormat="1" ht="12" customHeight="1">
      <c r="A169" s="17" t="s">
        <v>274</v>
      </c>
    </row>
    <row r="170" spans="1:99" s="17" customFormat="1" ht="12" customHeight="1">
      <c r="A170" s="17" t="s">
        <v>275</v>
      </c>
    </row>
    <row r="171" spans="1:99" s="17" customFormat="1" ht="11.25" customHeight="1">
      <c r="A171" s="190" t="s">
        <v>276</v>
      </c>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row>
    <row r="172" spans="1:99" s="17" customFormat="1" ht="11.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row>
    <row r="173" spans="1:99" s="17" customFormat="1" ht="12" customHeight="1">
      <c r="A173" s="17" t="s">
        <v>277</v>
      </c>
    </row>
    <row r="174" spans="1:99" s="17" customFormat="1" ht="11.25" customHeight="1">
      <c r="A174" s="189" t="s">
        <v>278</v>
      </c>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row>
    <row r="175" spans="1:99" s="17" customFormat="1" ht="11.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row>
    <row r="176" spans="1:99" s="17" customFormat="1" ht="11.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row>
    <row r="177" spans="1:99" s="17" customFormat="1" ht="11.25" customHeight="1">
      <c r="A177" s="189" t="s">
        <v>279</v>
      </c>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row>
    <row r="178" spans="1:99" s="17" customFormat="1" ht="11.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row>
    <row r="179" spans="1:99" s="17" customFormat="1" ht="11.25" customHeight="1">
      <c r="A179" s="189" t="s">
        <v>280</v>
      </c>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89"/>
      <c r="BC179" s="189"/>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189"/>
      <c r="BY179" s="189"/>
      <c r="BZ179" s="189"/>
      <c r="CA179" s="189"/>
      <c r="CB179" s="189"/>
      <c r="CC179" s="189"/>
      <c r="CD179" s="189"/>
      <c r="CE179" s="189"/>
      <c r="CF179" s="189"/>
      <c r="CG179" s="189"/>
      <c r="CH179" s="189"/>
      <c r="CI179" s="189"/>
      <c r="CJ179" s="189"/>
      <c r="CK179" s="189"/>
      <c r="CL179" s="189"/>
      <c r="CM179" s="189"/>
      <c r="CN179" s="189"/>
      <c r="CO179" s="189"/>
      <c r="CP179" s="189"/>
      <c r="CQ179" s="189"/>
      <c r="CR179" s="189"/>
      <c r="CS179" s="189"/>
      <c r="CT179" s="189"/>
      <c r="CU179" s="189"/>
    </row>
    <row r="180" spans="1:99" s="17" customFormat="1" ht="11.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89"/>
      <c r="BC180" s="189"/>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189"/>
      <c r="BY180" s="189"/>
      <c r="BZ180" s="189"/>
      <c r="CA180" s="189"/>
      <c r="CB180" s="189"/>
      <c r="CC180" s="189"/>
      <c r="CD180" s="189"/>
      <c r="CE180" s="189"/>
      <c r="CF180" s="189"/>
      <c r="CG180" s="189"/>
      <c r="CH180" s="189"/>
      <c r="CI180" s="189"/>
      <c r="CJ180" s="189"/>
      <c r="CK180" s="189"/>
      <c r="CL180" s="189"/>
      <c r="CM180" s="189"/>
      <c r="CN180" s="189"/>
      <c r="CO180" s="189"/>
      <c r="CP180" s="189"/>
      <c r="CQ180" s="189"/>
      <c r="CR180" s="189"/>
      <c r="CS180" s="189"/>
      <c r="CT180" s="189"/>
      <c r="CU180" s="189"/>
    </row>
    <row r="181" spans="1:99" s="17" customFormat="1" ht="11.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189"/>
      <c r="BY181" s="189"/>
      <c r="BZ181" s="189"/>
      <c r="CA181" s="189"/>
      <c r="CB181" s="189"/>
      <c r="CC181" s="189"/>
      <c r="CD181" s="189"/>
      <c r="CE181" s="189"/>
      <c r="CF181" s="189"/>
      <c r="CG181" s="189"/>
      <c r="CH181" s="189"/>
      <c r="CI181" s="189"/>
      <c r="CJ181" s="189"/>
      <c r="CK181" s="189"/>
      <c r="CL181" s="189"/>
      <c r="CM181" s="189"/>
      <c r="CN181" s="189"/>
      <c r="CO181" s="189"/>
      <c r="CP181" s="189"/>
      <c r="CQ181" s="189"/>
      <c r="CR181" s="189"/>
      <c r="CS181" s="189"/>
      <c r="CT181" s="189"/>
      <c r="CU181" s="189"/>
    </row>
    <row r="182" spans="1:99" s="17" customFormat="1" ht="11.25" customHeight="1">
      <c r="A182" s="189" t="s">
        <v>281</v>
      </c>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89"/>
      <c r="BC182" s="189"/>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189"/>
      <c r="BY182" s="189"/>
      <c r="BZ182" s="189"/>
      <c r="CA182" s="189"/>
      <c r="CB182" s="189"/>
      <c r="CC182" s="189"/>
      <c r="CD182" s="189"/>
      <c r="CE182" s="189"/>
      <c r="CF182" s="189"/>
      <c r="CG182" s="189"/>
      <c r="CH182" s="189"/>
      <c r="CI182" s="189"/>
      <c r="CJ182" s="189"/>
      <c r="CK182" s="189"/>
      <c r="CL182" s="189"/>
      <c r="CM182" s="189"/>
      <c r="CN182" s="189"/>
      <c r="CO182" s="189"/>
      <c r="CP182" s="189"/>
      <c r="CQ182" s="189"/>
      <c r="CR182" s="189"/>
      <c r="CS182" s="189"/>
      <c r="CT182" s="189"/>
      <c r="CU182" s="189"/>
    </row>
    <row r="183" spans="1:99" s="17" customFormat="1" ht="12"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89"/>
      <c r="BI183" s="189"/>
      <c r="BJ183" s="189"/>
      <c r="BK183" s="189"/>
      <c r="BL183" s="189"/>
      <c r="BM183" s="189"/>
      <c r="BN183" s="189"/>
      <c r="BO183" s="189"/>
      <c r="BP183" s="189"/>
      <c r="BQ183" s="189"/>
      <c r="BR183" s="189"/>
      <c r="BS183" s="189"/>
      <c r="BT183" s="189"/>
      <c r="BU183" s="189"/>
      <c r="BV183" s="189"/>
      <c r="BW183" s="189"/>
      <c r="BX183" s="189"/>
      <c r="BY183" s="189"/>
      <c r="BZ183" s="189"/>
      <c r="CA183" s="189"/>
      <c r="CB183" s="189"/>
      <c r="CC183" s="189"/>
      <c r="CD183" s="189"/>
      <c r="CE183" s="189"/>
      <c r="CF183" s="189"/>
      <c r="CG183" s="189"/>
      <c r="CH183" s="189"/>
      <c r="CI183" s="189"/>
      <c r="CJ183" s="189"/>
      <c r="CK183" s="189"/>
      <c r="CL183" s="189"/>
      <c r="CM183" s="189"/>
      <c r="CN183" s="189"/>
      <c r="CO183" s="189"/>
      <c r="CP183" s="189"/>
      <c r="CQ183" s="189"/>
      <c r="CR183" s="189"/>
      <c r="CS183" s="189"/>
      <c r="CT183" s="189"/>
      <c r="CU183" s="189"/>
    </row>
    <row r="184" spans="1:99" s="17" customFormat="1" ht="12" customHeight="1">
      <c r="A184" s="16" t="s">
        <v>282</v>
      </c>
    </row>
    <row r="185" spans="1:99" s="17" customFormat="1" ht="11.25" customHeight="1">
      <c r="A185" s="189" t="s">
        <v>283</v>
      </c>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89"/>
      <c r="BD185" s="189"/>
      <c r="BE185" s="189"/>
      <c r="BF185" s="189"/>
      <c r="BG185" s="189"/>
      <c r="BH185" s="189"/>
      <c r="BI185" s="189"/>
      <c r="BJ185" s="189"/>
      <c r="BK185" s="189"/>
      <c r="BL185" s="189"/>
      <c r="BM185" s="189"/>
      <c r="BN185" s="189"/>
      <c r="BO185" s="189"/>
      <c r="BP185" s="189"/>
      <c r="BQ185" s="189"/>
      <c r="BR185" s="189"/>
      <c r="BS185" s="189"/>
      <c r="BT185" s="189"/>
      <c r="BU185" s="189"/>
      <c r="BV185" s="189"/>
      <c r="BW185" s="189"/>
      <c r="BX185" s="189"/>
      <c r="BY185" s="189"/>
      <c r="BZ185" s="189"/>
      <c r="CA185" s="189"/>
      <c r="CB185" s="189"/>
      <c r="CC185" s="189"/>
      <c r="CD185" s="189"/>
      <c r="CE185" s="189"/>
      <c r="CF185" s="189"/>
      <c r="CG185" s="189"/>
      <c r="CH185" s="189"/>
      <c r="CI185" s="189"/>
      <c r="CJ185" s="189"/>
      <c r="CK185" s="189"/>
      <c r="CL185" s="189"/>
      <c r="CM185" s="189"/>
      <c r="CN185" s="189"/>
      <c r="CO185" s="189"/>
      <c r="CP185" s="189"/>
      <c r="CQ185" s="189"/>
      <c r="CR185" s="189"/>
      <c r="CS185" s="189"/>
      <c r="CT185" s="189"/>
      <c r="CU185" s="189"/>
    </row>
    <row r="186" spans="1:99" s="17" customFormat="1" ht="11.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c r="BG186" s="189"/>
      <c r="BH186" s="189"/>
      <c r="BI186" s="189"/>
      <c r="BJ186" s="189"/>
      <c r="BK186" s="189"/>
      <c r="BL186" s="189"/>
      <c r="BM186" s="189"/>
      <c r="BN186" s="189"/>
      <c r="BO186" s="189"/>
      <c r="BP186" s="189"/>
      <c r="BQ186" s="189"/>
      <c r="BR186" s="189"/>
      <c r="BS186" s="189"/>
      <c r="BT186" s="189"/>
      <c r="BU186" s="189"/>
      <c r="BV186" s="189"/>
      <c r="BW186" s="189"/>
      <c r="BX186" s="189"/>
      <c r="BY186" s="189"/>
      <c r="BZ186" s="189"/>
      <c r="CA186" s="189"/>
      <c r="CB186" s="189"/>
      <c r="CC186" s="189"/>
      <c r="CD186" s="189"/>
      <c r="CE186" s="189"/>
      <c r="CF186" s="189"/>
      <c r="CG186" s="189"/>
      <c r="CH186" s="189"/>
      <c r="CI186" s="189"/>
      <c r="CJ186" s="189"/>
      <c r="CK186" s="189"/>
      <c r="CL186" s="189"/>
      <c r="CM186" s="189"/>
      <c r="CN186" s="189"/>
      <c r="CO186" s="189"/>
      <c r="CP186" s="189"/>
      <c r="CQ186" s="189"/>
      <c r="CR186" s="189"/>
      <c r="CS186" s="189"/>
      <c r="CT186" s="189"/>
      <c r="CU186" s="189"/>
    </row>
    <row r="187" spans="1:99" s="17" customFormat="1" ht="11.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89"/>
      <c r="BD187" s="189"/>
      <c r="BE187" s="189"/>
      <c r="BF187" s="189"/>
      <c r="BG187" s="189"/>
      <c r="BH187" s="189"/>
      <c r="BI187" s="189"/>
      <c r="BJ187" s="189"/>
      <c r="BK187" s="189"/>
      <c r="BL187" s="189"/>
      <c r="BM187" s="189"/>
      <c r="BN187" s="189"/>
      <c r="BO187" s="189"/>
      <c r="BP187" s="189"/>
      <c r="BQ187" s="189"/>
      <c r="BR187" s="189"/>
      <c r="BS187" s="189"/>
      <c r="BT187" s="189"/>
      <c r="BU187" s="189"/>
      <c r="BV187" s="189"/>
      <c r="BW187" s="189"/>
      <c r="BX187" s="189"/>
      <c r="BY187" s="189"/>
      <c r="BZ187" s="189"/>
      <c r="CA187" s="189"/>
      <c r="CB187" s="189"/>
      <c r="CC187" s="189"/>
      <c r="CD187" s="189"/>
      <c r="CE187" s="189"/>
      <c r="CF187" s="189"/>
      <c r="CG187" s="189"/>
      <c r="CH187" s="189"/>
      <c r="CI187" s="189"/>
      <c r="CJ187" s="189"/>
      <c r="CK187" s="189"/>
      <c r="CL187" s="189"/>
      <c r="CM187" s="189"/>
      <c r="CN187" s="189"/>
      <c r="CO187" s="189"/>
      <c r="CP187" s="189"/>
      <c r="CQ187" s="189"/>
      <c r="CR187" s="189"/>
      <c r="CS187" s="189"/>
      <c r="CT187" s="189"/>
      <c r="CU187" s="189"/>
    </row>
  </sheetData>
  <mergeCells count="796">
    <mergeCell ref="A137:AW137"/>
    <mergeCell ref="AX137:BB137"/>
    <mergeCell ref="BC137:BI137"/>
    <mergeCell ref="BJ137:BO137"/>
    <mergeCell ref="BP137:BW137"/>
    <mergeCell ref="BX137:CE137"/>
    <mergeCell ref="CF137:CM137"/>
    <mergeCell ref="CN137:CU137"/>
    <mergeCell ref="A174:CU176"/>
    <mergeCell ref="A160:AW160"/>
    <mergeCell ref="AX160:BB160"/>
    <mergeCell ref="BC160:BI160"/>
    <mergeCell ref="BJ160:BO160"/>
    <mergeCell ref="BP160:BW160"/>
    <mergeCell ref="BX160:CE160"/>
    <mergeCell ref="CF160:CM160"/>
    <mergeCell ref="CN160:CU160"/>
    <mergeCell ref="A161:AW161"/>
    <mergeCell ref="AX161:BB162"/>
    <mergeCell ref="BC161:BI162"/>
    <mergeCell ref="BJ161:BO162"/>
    <mergeCell ref="BP161:BW162"/>
    <mergeCell ref="BX161:CE162"/>
    <mergeCell ref="CF161:CM162"/>
    <mergeCell ref="A177:CU178"/>
    <mergeCell ref="A179:CU181"/>
    <mergeCell ref="A182:CU183"/>
    <mergeCell ref="A185:CU187"/>
    <mergeCell ref="A163:AW163"/>
    <mergeCell ref="AX163:BB163"/>
    <mergeCell ref="BC163:BI163"/>
    <mergeCell ref="BJ163:BO163"/>
    <mergeCell ref="BP163:BW163"/>
    <mergeCell ref="BX163:CE163"/>
    <mergeCell ref="CF163:CM163"/>
    <mergeCell ref="CN163:CU163"/>
    <mergeCell ref="A171:CU172"/>
    <mergeCell ref="CN161:CU162"/>
    <mergeCell ref="A162:AW162"/>
    <mergeCell ref="A158:AW158"/>
    <mergeCell ref="AX158:BB158"/>
    <mergeCell ref="BC158:BI158"/>
    <mergeCell ref="BJ158:BO158"/>
    <mergeCell ref="BP158:BW158"/>
    <mergeCell ref="BX158:CE158"/>
    <mergeCell ref="CF158:CM158"/>
    <mergeCell ref="CN158:CU158"/>
    <mergeCell ref="A159:AW159"/>
    <mergeCell ref="AX159:BB159"/>
    <mergeCell ref="BC159:BI159"/>
    <mergeCell ref="BJ159:BO159"/>
    <mergeCell ref="BP159:BW159"/>
    <mergeCell ref="BX159:CE159"/>
    <mergeCell ref="CF159:CM159"/>
    <mergeCell ref="CN159:CU159"/>
    <mergeCell ref="A156:AW156"/>
    <mergeCell ref="AX156:BB157"/>
    <mergeCell ref="BC156:BI157"/>
    <mergeCell ref="BJ156:BO157"/>
    <mergeCell ref="BP156:BW157"/>
    <mergeCell ref="BX156:CE157"/>
    <mergeCell ref="CF156:CM157"/>
    <mergeCell ref="CN156:CU157"/>
    <mergeCell ref="A157:AW157"/>
    <mergeCell ref="A154:AW154"/>
    <mergeCell ref="AX154:BB154"/>
    <mergeCell ref="BC154:BI154"/>
    <mergeCell ref="BJ154:BO154"/>
    <mergeCell ref="BP154:BW154"/>
    <mergeCell ref="BX154:CE154"/>
    <mergeCell ref="CF154:CM154"/>
    <mergeCell ref="CN154:CU154"/>
    <mergeCell ref="A155:AW155"/>
    <mergeCell ref="AX155:BB155"/>
    <mergeCell ref="BC155:BI155"/>
    <mergeCell ref="BJ155:BO155"/>
    <mergeCell ref="BP155:BW155"/>
    <mergeCell ref="BX155:CE155"/>
    <mergeCell ref="CF155:CM155"/>
    <mergeCell ref="CN155:CU155"/>
    <mergeCell ref="A152:AW152"/>
    <mergeCell ref="AX152:BB153"/>
    <mergeCell ref="BC152:BI153"/>
    <mergeCell ref="BJ152:BO153"/>
    <mergeCell ref="BP152:BW153"/>
    <mergeCell ref="BX152:CE153"/>
    <mergeCell ref="CF152:CM153"/>
    <mergeCell ref="CN152:CU153"/>
    <mergeCell ref="A153:AW153"/>
    <mergeCell ref="A149:AW149"/>
    <mergeCell ref="AX149:BB151"/>
    <mergeCell ref="BC149:BI151"/>
    <mergeCell ref="BJ149:BO151"/>
    <mergeCell ref="BP149:BW151"/>
    <mergeCell ref="BX149:CE151"/>
    <mergeCell ref="CF149:CM151"/>
    <mergeCell ref="CN149:CU151"/>
    <mergeCell ref="A150:AW150"/>
    <mergeCell ref="A151:AW151"/>
    <mergeCell ref="A146:AW146"/>
    <mergeCell ref="AX146:BB146"/>
    <mergeCell ref="BC146:BI146"/>
    <mergeCell ref="BJ146:BO146"/>
    <mergeCell ref="BP146:BW146"/>
    <mergeCell ref="BX146:CE146"/>
    <mergeCell ref="CF146:CM146"/>
    <mergeCell ref="CN146:CU146"/>
    <mergeCell ref="A147:AW147"/>
    <mergeCell ref="AX147:BB148"/>
    <mergeCell ref="BC147:BI148"/>
    <mergeCell ref="BJ147:BO148"/>
    <mergeCell ref="BP147:BW148"/>
    <mergeCell ref="BX147:CE148"/>
    <mergeCell ref="CF147:CM148"/>
    <mergeCell ref="CN147:CU148"/>
    <mergeCell ref="A148:AW148"/>
    <mergeCell ref="A143:AW143"/>
    <mergeCell ref="AX143:BB143"/>
    <mergeCell ref="BC143:BI143"/>
    <mergeCell ref="BJ143:BO143"/>
    <mergeCell ref="BP143:BW143"/>
    <mergeCell ref="BX143:CE143"/>
    <mergeCell ref="CF143:CM143"/>
    <mergeCell ref="CN143:CU143"/>
    <mergeCell ref="A144:AW144"/>
    <mergeCell ref="AX144:BB145"/>
    <mergeCell ref="BC144:BI145"/>
    <mergeCell ref="BJ144:BO145"/>
    <mergeCell ref="BP144:BW145"/>
    <mergeCell ref="BX144:CE145"/>
    <mergeCell ref="CF144:CM145"/>
    <mergeCell ref="CN144:CU145"/>
    <mergeCell ref="A145:AW145"/>
    <mergeCell ref="A141:AW141"/>
    <mergeCell ref="AX141:BB141"/>
    <mergeCell ref="BC141:BI141"/>
    <mergeCell ref="BJ141:BO141"/>
    <mergeCell ref="BP141:BW141"/>
    <mergeCell ref="BX141:CE141"/>
    <mergeCell ref="CF141:CM141"/>
    <mergeCell ref="CN141:CU141"/>
    <mergeCell ref="A142:AW142"/>
    <mergeCell ref="AX142:BB142"/>
    <mergeCell ref="BC142:BI142"/>
    <mergeCell ref="BJ142:BO142"/>
    <mergeCell ref="BP142:BW142"/>
    <mergeCell ref="BX142:CE142"/>
    <mergeCell ref="CF142:CM142"/>
    <mergeCell ref="CN142:CU142"/>
    <mergeCell ref="A139:AW139"/>
    <mergeCell ref="AX139:BB139"/>
    <mergeCell ref="BC139:BI139"/>
    <mergeCell ref="BJ139:BO139"/>
    <mergeCell ref="BP139:BW139"/>
    <mergeCell ref="BX139:CE139"/>
    <mergeCell ref="CF139:CM139"/>
    <mergeCell ref="CN139:CU139"/>
    <mergeCell ref="A140:AW140"/>
    <mergeCell ref="AX140:BB140"/>
    <mergeCell ref="BC140:BI140"/>
    <mergeCell ref="BJ140:BO140"/>
    <mergeCell ref="BP140:BW140"/>
    <mergeCell ref="BX140:CE140"/>
    <mergeCell ref="CF140:CM140"/>
    <mergeCell ref="CN140:CU140"/>
    <mergeCell ref="A138:AW138"/>
    <mergeCell ref="AX138:BB138"/>
    <mergeCell ref="BC138:BI138"/>
    <mergeCell ref="BJ138:BO138"/>
    <mergeCell ref="BP138:BW138"/>
    <mergeCell ref="BX138:CE138"/>
    <mergeCell ref="CF138:CM138"/>
    <mergeCell ref="CN138:CU138"/>
    <mergeCell ref="A135:AW135"/>
    <mergeCell ref="AX135:BB135"/>
    <mergeCell ref="BC135:BI135"/>
    <mergeCell ref="BJ135:BO135"/>
    <mergeCell ref="BP135:BW135"/>
    <mergeCell ref="BX135:CE135"/>
    <mergeCell ref="CF135:CM135"/>
    <mergeCell ref="CN135:CU135"/>
    <mergeCell ref="A136:AW136"/>
    <mergeCell ref="AX136:BB136"/>
    <mergeCell ref="BC136:BI136"/>
    <mergeCell ref="BJ136:BO136"/>
    <mergeCell ref="BP136:BW136"/>
    <mergeCell ref="BX136:CE136"/>
    <mergeCell ref="CF136:CM136"/>
    <mergeCell ref="CN136:CU136"/>
    <mergeCell ref="A133:AW133"/>
    <mergeCell ref="AX133:BB134"/>
    <mergeCell ref="BC133:BI134"/>
    <mergeCell ref="BJ133:BO134"/>
    <mergeCell ref="BP133:BW134"/>
    <mergeCell ref="BX133:CE134"/>
    <mergeCell ref="CF133:CM134"/>
    <mergeCell ref="CN133:CU134"/>
    <mergeCell ref="A134:AW134"/>
    <mergeCell ref="A129:AW129"/>
    <mergeCell ref="AX129:BB129"/>
    <mergeCell ref="BC129:BI129"/>
    <mergeCell ref="BJ129:BO129"/>
    <mergeCell ref="BP129:BW129"/>
    <mergeCell ref="BX129:CE129"/>
    <mergeCell ref="CF129:CM129"/>
    <mergeCell ref="CN129:CU129"/>
    <mergeCell ref="A130:AW130"/>
    <mergeCell ref="AX130:BB132"/>
    <mergeCell ref="BC130:BI132"/>
    <mergeCell ref="BJ130:BO132"/>
    <mergeCell ref="BP130:BW132"/>
    <mergeCell ref="BX130:CE132"/>
    <mergeCell ref="CF130:CM132"/>
    <mergeCell ref="CN130:CU132"/>
    <mergeCell ref="A131:AW131"/>
    <mergeCell ref="A132:AW132"/>
    <mergeCell ref="A127:AW127"/>
    <mergeCell ref="AX127:BB128"/>
    <mergeCell ref="BC127:BI128"/>
    <mergeCell ref="BJ127:BO128"/>
    <mergeCell ref="BP127:BW128"/>
    <mergeCell ref="BX127:CE128"/>
    <mergeCell ref="CF127:CM128"/>
    <mergeCell ref="CN127:CU128"/>
    <mergeCell ref="A128:AW128"/>
    <mergeCell ref="A125:AW125"/>
    <mergeCell ref="AX125:BB125"/>
    <mergeCell ref="BC125:BI125"/>
    <mergeCell ref="BJ125:BO125"/>
    <mergeCell ref="BP125:BW125"/>
    <mergeCell ref="BX125:CE125"/>
    <mergeCell ref="CF125:CM125"/>
    <mergeCell ref="CN125:CU125"/>
    <mergeCell ref="A126:AW126"/>
    <mergeCell ref="AX126:BB126"/>
    <mergeCell ref="BC126:BI126"/>
    <mergeCell ref="BJ126:BO126"/>
    <mergeCell ref="BP126:BW126"/>
    <mergeCell ref="BX126:CE126"/>
    <mergeCell ref="CF126:CM126"/>
    <mergeCell ref="CN126:CU126"/>
    <mergeCell ref="A123:AW123"/>
    <mergeCell ref="AX123:BB124"/>
    <mergeCell ref="BC123:BI124"/>
    <mergeCell ref="BJ123:BO124"/>
    <mergeCell ref="BP123:BW124"/>
    <mergeCell ref="BX123:CE124"/>
    <mergeCell ref="CF123:CM124"/>
    <mergeCell ref="CN123:CU124"/>
    <mergeCell ref="A124:AW124"/>
    <mergeCell ref="A121:AW121"/>
    <mergeCell ref="AX121:BB121"/>
    <mergeCell ref="BC121:BI121"/>
    <mergeCell ref="BJ121:BO121"/>
    <mergeCell ref="BP121:BW121"/>
    <mergeCell ref="BX121:CE121"/>
    <mergeCell ref="CF121:CM121"/>
    <mergeCell ref="CN121:CU121"/>
    <mergeCell ref="A122:AW122"/>
    <mergeCell ref="AX122:BB122"/>
    <mergeCell ref="BC122:BI122"/>
    <mergeCell ref="BJ122:BO122"/>
    <mergeCell ref="BP122:BW122"/>
    <mergeCell ref="BX122:CE122"/>
    <mergeCell ref="CF122:CM122"/>
    <mergeCell ref="CN122:CU122"/>
    <mergeCell ref="A118:AW118"/>
    <mergeCell ref="AX118:BB118"/>
    <mergeCell ref="BC118:BI118"/>
    <mergeCell ref="BJ118:BO118"/>
    <mergeCell ref="BP118:BW118"/>
    <mergeCell ref="BX118:CE118"/>
    <mergeCell ref="CF118:CM118"/>
    <mergeCell ref="CN118:CU118"/>
    <mergeCell ref="A119:AW119"/>
    <mergeCell ref="AX119:BB120"/>
    <mergeCell ref="BC119:BI120"/>
    <mergeCell ref="BJ119:BO120"/>
    <mergeCell ref="BP119:BW120"/>
    <mergeCell ref="BX119:CE120"/>
    <mergeCell ref="CF119:CM120"/>
    <mergeCell ref="CN119:CU120"/>
    <mergeCell ref="A120:AW120"/>
    <mergeCell ref="A116:AW116"/>
    <mergeCell ref="AX116:BB117"/>
    <mergeCell ref="BC116:BI117"/>
    <mergeCell ref="BJ116:BO117"/>
    <mergeCell ref="BP116:BW117"/>
    <mergeCell ref="BX116:CE117"/>
    <mergeCell ref="CF116:CM117"/>
    <mergeCell ref="CN116:CU117"/>
    <mergeCell ref="A117:AW117"/>
    <mergeCell ref="A114:AW114"/>
    <mergeCell ref="AX114:BB114"/>
    <mergeCell ref="BC114:BI114"/>
    <mergeCell ref="BJ114:BO114"/>
    <mergeCell ref="BP114:BW114"/>
    <mergeCell ref="BX114:CE114"/>
    <mergeCell ref="CF114:CM114"/>
    <mergeCell ref="CN114:CU114"/>
    <mergeCell ref="A115:AW115"/>
    <mergeCell ref="AX115:BB115"/>
    <mergeCell ref="BC115:BI115"/>
    <mergeCell ref="BJ115:BO115"/>
    <mergeCell ref="BP115:BW115"/>
    <mergeCell ref="BX115:CE115"/>
    <mergeCell ref="CF115:CM115"/>
    <mergeCell ref="CN115:CU115"/>
    <mergeCell ref="A112:AW112"/>
    <mergeCell ref="AX112:BB113"/>
    <mergeCell ref="BC112:BI113"/>
    <mergeCell ref="BJ112:BO113"/>
    <mergeCell ref="BP112:BW113"/>
    <mergeCell ref="BX112:CE113"/>
    <mergeCell ref="CF112:CM113"/>
    <mergeCell ref="CN112:CU113"/>
    <mergeCell ref="A113:AW113"/>
    <mergeCell ref="A110:AW110"/>
    <mergeCell ref="AX110:BB111"/>
    <mergeCell ref="BC110:BI111"/>
    <mergeCell ref="BJ110:BO111"/>
    <mergeCell ref="BP110:BW111"/>
    <mergeCell ref="BX110:CE111"/>
    <mergeCell ref="CF110:CM111"/>
    <mergeCell ref="CN110:CU111"/>
    <mergeCell ref="A111:AW111"/>
    <mergeCell ref="A108:AW108"/>
    <mergeCell ref="AX108:BB108"/>
    <mergeCell ref="BC108:BI108"/>
    <mergeCell ref="BJ108:BO108"/>
    <mergeCell ref="BP108:BW108"/>
    <mergeCell ref="BX108:CE108"/>
    <mergeCell ref="CF108:CM108"/>
    <mergeCell ref="CN108:CU108"/>
    <mergeCell ref="A109:AW109"/>
    <mergeCell ref="AX109:BB109"/>
    <mergeCell ref="BC109:BI109"/>
    <mergeCell ref="BJ109:BO109"/>
    <mergeCell ref="BP109:BW109"/>
    <mergeCell ref="BX109:CE109"/>
    <mergeCell ref="CF109:CM109"/>
    <mergeCell ref="CN109:CU109"/>
    <mergeCell ref="A105:AW105"/>
    <mergeCell ref="AX105:BB107"/>
    <mergeCell ref="BC105:BI107"/>
    <mergeCell ref="BJ105:BO107"/>
    <mergeCell ref="BP105:BW107"/>
    <mergeCell ref="BX105:CE107"/>
    <mergeCell ref="CF105:CM107"/>
    <mergeCell ref="CN105:CU107"/>
    <mergeCell ref="A106:AW106"/>
    <mergeCell ref="A107:AW107"/>
    <mergeCell ref="A102:AW102"/>
    <mergeCell ref="AX102:BB102"/>
    <mergeCell ref="BC102:BI102"/>
    <mergeCell ref="BJ102:BO102"/>
    <mergeCell ref="BP102:BW102"/>
    <mergeCell ref="BX102:CE102"/>
    <mergeCell ref="CF102:CM102"/>
    <mergeCell ref="CN102:CU102"/>
    <mergeCell ref="A103:AW103"/>
    <mergeCell ref="AX103:BB104"/>
    <mergeCell ref="BC103:BI104"/>
    <mergeCell ref="BJ103:BO104"/>
    <mergeCell ref="BP103:BW104"/>
    <mergeCell ref="BX103:CE104"/>
    <mergeCell ref="CF103:CM104"/>
    <mergeCell ref="CN103:CU104"/>
    <mergeCell ref="A104:AW104"/>
    <mergeCell ref="A99:AW99"/>
    <mergeCell ref="AX99:BB101"/>
    <mergeCell ref="BC99:BI101"/>
    <mergeCell ref="BJ99:BO101"/>
    <mergeCell ref="BP99:BW101"/>
    <mergeCell ref="BX99:CE101"/>
    <mergeCell ref="CF99:CM101"/>
    <mergeCell ref="CN99:CU101"/>
    <mergeCell ref="A100:AW100"/>
    <mergeCell ref="A101:AW101"/>
    <mergeCell ref="A95:AW95"/>
    <mergeCell ref="AX95:BB95"/>
    <mergeCell ref="BC95:BI95"/>
    <mergeCell ref="BJ95:BO95"/>
    <mergeCell ref="BP95:BW95"/>
    <mergeCell ref="BX95:CE95"/>
    <mergeCell ref="CF95:CM95"/>
    <mergeCell ref="CN95:CU95"/>
    <mergeCell ref="A96:AW96"/>
    <mergeCell ref="AX96:BB98"/>
    <mergeCell ref="BC96:BI98"/>
    <mergeCell ref="BJ96:BO98"/>
    <mergeCell ref="BP96:BW98"/>
    <mergeCell ref="BX96:CE98"/>
    <mergeCell ref="CF96:CM98"/>
    <mergeCell ref="CN96:CU98"/>
    <mergeCell ref="A97:AW97"/>
    <mergeCell ref="A98:AW98"/>
    <mergeCell ref="A93:AW93"/>
    <mergeCell ref="AX93:BB94"/>
    <mergeCell ref="BC93:BI94"/>
    <mergeCell ref="BJ93:BO94"/>
    <mergeCell ref="BP93:BW94"/>
    <mergeCell ref="BX93:CE94"/>
    <mergeCell ref="CF93:CM94"/>
    <mergeCell ref="CN93:CU94"/>
    <mergeCell ref="A94:AW94"/>
    <mergeCell ref="A91:AW91"/>
    <mergeCell ref="AX91:BB92"/>
    <mergeCell ref="BC91:BI92"/>
    <mergeCell ref="BJ91:BO92"/>
    <mergeCell ref="BP91:BW92"/>
    <mergeCell ref="BX91:CE92"/>
    <mergeCell ref="CF91:CM92"/>
    <mergeCell ref="CN91:CU92"/>
    <mergeCell ref="A92:AW92"/>
    <mergeCell ref="A89:AW89"/>
    <mergeCell ref="AX89:BB90"/>
    <mergeCell ref="BC89:BI90"/>
    <mergeCell ref="BJ89:BO90"/>
    <mergeCell ref="BP89:BW90"/>
    <mergeCell ref="BX89:CE90"/>
    <mergeCell ref="CF89:CM90"/>
    <mergeCell ref="CN89:CU90"/>
    <mergeCell ref="A90:AW90"/>
    <mergeCell ref="A87:AW87"/>
    <mergeCell ref="AX87:BB88"/>
    <mergeCell ref="BC87:BI88"/>
    <mergeCell ref="BJ87:BO88"/>
    <mergeCell ref="BP87:BW88"/>
    <mergeCell ref="BX87:CE88"/>
    <mergeCell ref="CF87:CM88"/>
    <mergeCell ref="CN87:CU88"/>
    <mergeCell ref="A88:AW88"/>
    <mergeCell ref="A84:AW84"/>
    <mergeCell ref="AX84:BB84"/>
    <mergeCell ref="BC84:BI84"/>
    <mergeCell ref="BJ84:BO84"/>
    <mergeCell ref="BP84:BW84"/>
    <mergeCell ref="BX84:CE84"/>
    <mergeCell ref="CF84:CM84"/>
    <mergeCell ref="CN84:CU84"/>
    <mergeCell ref="A85:AW85"/>
    <mergeCell ref="AX85:BB86"/>
    <mergeCell ref="BC85:BI86"/>
    <mergeCell ref="BJ85:BO86"/>
    <mergeCell ref="BP85:BW86"/>
    <mergeCell ref="BX85:CE86"/>
    <mergeCell ref="CF85:CM86"/>
    <mergeCell ref="CN85:CU86"/>
    <mergeCell ref="A86:AW86"/>
    <mergeCell ref="A82:AW82"/>
    <mergeCell ref="AX82:BB83"/>
    <mergeCell ref="BC82:BI83"/>
    <mergeCell ref="BJ82:BO83"/>
    <mergeCell ref="BP82:BW83"/>
    <mergeCell ref="BX82:CE83"/>
    <mergeCell ref="CF82:CM83"/>
    <mergeCell ref="CN82:CU83"/>
    <mergeCell ref="A83:AW83"/>
    <mergeCell ref="A80:AW80"/>
    <mergeCell ref="AX80:BB81"/>
    <mergeCell ref="BC80:BI81"/>
    <mergeCell ref="BJ80:BO81"/>
    <mergeCell ref="BP80:BW81"/>
    <mergeCell ref="BX80:CE81"/>
    <mergeCell ref="CF80:CM81"/>
    <mergeCell ref="CN80:CU81"/>
    <mergeCell ref="A81:AW81"/>
    <mergeCell ref="A77:AW77"/>
    <mergeCell ref="AX77:BB77"/>
    <mergeCell ref="BC77:BI77"/>
    <mergeCell ref="BJ77:BO77"/>
    <mergeCell ref="BP77:BW77"/>
    <mergeCell ref="BX77:CE77"/>
    <mergeCell ref="CF77:CM77"/>
    <mergeCell ref="CN77:CU77"/>
    <mergeCell ref="A78:AW78"/>
    <mergeCell ref="AX78:BB79"/>
    <mergeCell ref="BC78:BI79"/>
    <mergeCell ref="BJ78:BO79"/>
    <mergeCell ref="BP78:BW79"/>
    <mergeCell ref="BX78:CE79"/>
    <mergeCell ref="CF78:CM79"/>
    <mergeCell ref="CN78:CU79"/>
    <mergeCell ref="A79:AW79"/>
    <mergeCell ref="A75:AW75"/>
    <mergeCell ref="AX75:BB76"/>
    <mergeCell ref="BC75:BI76"/>
    <mergeCell ref="BJ75:BO76"/>
    <mergeCell ref="BP75:BW76"/>
    <mergeCell ref="BX75:CE76"/>
    <mergeCell ref="CF75:CM76"/>
    <mergeCell ref="CN75:CU76"/>
    <mergeCell ref="A76:AW76"/>
    <mergeCell ref="A73:AW73"/>
    <mergeCell ref="AX73:BB74"/>
    <mergeCell ref="BC73:BI74"/>
    <mergeCell ref="BJ73:BO74"/>
    <mergeCell ref="BP73:BW74"/>
    <mergeCell ref="BX73:CE74"/>
    <mergeCell ref="CF73:CM74"/>
    <mergeCell ref="CN73:CU74"/>
    <mergeCell ref="A74:AW74"/>
    <mergeCell ref="A71:AW71"/>
    <mergeCell ref="AX71:BB71"/>
    <mergeCell ref="BC71:BI71"/>
    <mergeCell ref="BJ71:BO71"/>
    <mergeCell ref="BP71:BW71"/>
    <mergeCell ref="BX71:CE71"/>
    <mergeCell ref="CF71:CM71"/>
    <mergeCell ref="CN71:CU71"/>
    <mergeCell ref="A72:AW72"/>
    <mergeCell ref="AX72:BB72"/>
    <mergeCell ref="BC72:BI72"/>
    <mergeCell ref="BJ72:BO72"/>
    <mergeCell ref="BP72:BW72"/>
    <mergeCell ref="BX72:CE72"/>
    <mergeCell ref="CF72:CM72"/>
    <mergeCell ref="CN72:CU72"/>
    <mergeCell ref="A68:AW68"/>
    <mergeCell ref="AX68:BB70"/>
    <mergeCell ref="BC68:BI70"/>
    <mergeCell ref="BJ68:BO70"/>
    <mergeCell ref="BP68:BW70"/>
    <mergeCell ref="BX68:CE70"/>
    <mergeCell ref="CF68:CM70"/>
    <mergeCell ref="CN68:CU70"/>
    <mergeCell ref="A69:AW69"/>
    <mergeCell ref="A70:AW70"/>
    <mergeCell ref="A66:AW66"/>
    <mergeCell ref="AX66:BB66"/>
    <mergeCell ref="BC66:BI66"/>
    <mergeCell ref="BJ66:BO66"/>
    <mergeCell ref="BP66:BW66"/>
    <mergeCell ref="BX66:CE66"/>
    <mergeCell ref="CF66:CM66"/>
    <mergeCell ref="CN66:CU66"/>
    <mergeCell ref="A67:AW67"/>
    <mergeCell ref="AX67:BB67"/>
    <mergeCell ref="BC67:BI67"/>
    <mergeCell ref="BJ67:BO67"/>
    <mergeCell ref="BP67:BW67"/>
    <mergeCell ref="BX67:CE67"/>
    <mergeCell ref="CF67:CM67"/>
    <mergeCell ref="CN67:CU67"/>
    <mergeCell ref="A63:AW63"/>
    <mergeCell ref="AX63:BB63"/>
    <mergeCell ref="BC63:BI63"/>
    <mergeCell ref="BJ63:BO63"/>
    <mergeCell ref="BP63:BW63"/>
    <mergeCell ref="BX63:CE63"/>
    <mergeCell ref="CF63:CM63"/>
    <mergeCell ref="CN63:CU63"/>
    <mergeCell ref="A64:AW64"/>
    <mergeCell ref="AX64:BB65"/>
    <mergeCell ref="BC64:BI65"/>
    <mergeCell ref="BJ64:BO65"/>
    <mergeCell ref="BP64:BW65"/>
    <mergeCell ref="BX64:CE65"/>
    <mergeCell ref="CF64:CM65"/>
    <mergeCell ref="CN64:CU65"/>
    <mergeCell ref="A65:AW65"/>
    <mergeCell ref="A60:AW60"/>
    <mergeCell ref="AX60:BB60"/>
    <mergeCell ref="BC60:BI60"/>
    <mergeCell ref="BJ60:BO60"/>
    <mergeCell ref="BP60:BW60"/>
    <mergeCell ref="BX60:CE60"/>
    <mergeCell ref="CF60:CM60"/>
    <mergeCell ref="CN60:CU60"/>
    <mergeCell ref="A61:AW61"/>
    <mergeCell ref="AX61:BB62"/>
    <mergeCell ref="BC61:BI62"/>
    <mergeCell ref="BJ61:BO62"/>
    <mergeCell ref="BP61:BW62"/>
    <mergeCell ref="BX61:CE62"/>
    <mergeCell ref="CF61:CM62"/>
    <mergeCell ref="CN61:CU62"/>
    <mergeCell ref="A62:AW62"/>
    <mergeCell ref="A58:AW58"/>
    <mergeCell ref="AX58:BB58"/>
    <mergeCell ref="BC58:BI58"/>
    <mergeCell ref="BJ58:BO58"/>
    <mergeCell ref="BP58:BW58"/>
    <mergeCell ref="BX58:CE58"/>
    <mergeCell ref="CF58:CM58"/>
    <mergeCell ref="CN58:CU58"/>
    <mergeCell ref="A59:AW59"/>
    <mergeCell ref="AX59:BB59"/>
    <mergeCell ref="BC59:BI59"/>
    <mergeCell ref="BJ59:BO59"/>
    <mergeCell ref="BP59:BW59"/>
    <mergeCell ref="BX59:CE59"/>
    <mergeCell ref="CF59:CM59"/>
    <mergeCell ref="CN59:CU59"/>
    <mergeCell ref="A55:AW55"/>
    <mergeCell ref="AX55:BB55"/>
    <mergeCell ref="BC55:BI55"/>
    <mergeCell ref="BJ55:BO55"/>
    <mergeCell ref="BP55:BW55"/>
    <mergeCell ref="BX55:CE55"/>
    <mergeCell ref="CF55:CM55"/>
    <mergeCell ref="CN55:CU55"/>
    <mergeCell ref="A56:AW56"/>
    <mergeCell ref="AX56:BB57"/>
    <mergeCell ref="BC56:BI57"/>
    <mergeCell ref="BJ56:BO57"/>
    <mergeCell ref="BP56:BW57"/>
    <mergeCell ref="BX56:CE57"/>
    <mergeCell ref="CF56:CM57"/>
    <mergeCell ref="CN56:CU57"/>
    <mergeCell ref="A57:AW57"/>
    <mergeCell ref="A53:AW53"/>
    <mergeCell ref="AX53:BB54"/>
    <mergeCell ref="BC53:BI54"/>
    <mergeCell ref="BJ53:BO54"/>
    <mergeCell ref="BP53:BW54"/>
    <mergeCell ref="BX53:CE54"/>
    <mergeCell ref="CF53:CM54"/>
    <mergeCell ref="CN53:CU54"/>
    <mergeCell ref="A54:AW54"/>
    <mergeCell ref="A51:AW51"/>
    <mergeCell ref="AX51:BB51"/>
    <mergeCell ref="BC51:BI51"/>
    <mergeCell ref="BJ51:BO51"/>
    <mergeCell ref="BP51:BW51"/>
    <mergeCell ref="BX51:CE51"/>
    <mergeCell ref="CF51:CM51"/>
    <mergeCell ref="CN51:CU51"/>
    <mergeCell ref="A52:AW52"/>
    <mergeCell ref="AX52:BB52"/>
    <mergeCell ref="BC52:BI52"/>
    <mergeCell ref="BJ52:BO52"/>
    <mergeCell ref="BP52:BW52"/>
    <mergeCell ref="BX52:CE52"/>
    <mergeCell ref="CF52:CM52"/>
    <mergeCell ref="CN52:CU52"/>
    <mergeCell ref="A48:AW48"/>
    <mergeCell ref="AX48:BB50"/>
    <mergeCell ref="BC48:BI50"/>
    <mergeCell ref="BJ48:BO50"/>
    <mergeCell ref="BP48:BW50"/>
    <mergeCell ref="BX48:CE50"/>
    <mergeCell ref="CF48:CM50"/>
    <mergeCell ref="CN48:CU50"/>
    <mergeCell ref="A49:AW49"/>
    <mergeCell ref="A50:AW50"/>
    <mergeCell ref="A44:AW44"/>
    <mergeCell ref="AX44:BB47"/>
    <mergeCell ref="BC44:BI47"/>
    <mergeCell ref="BJ44:BO47"/>
    <mergeCell ref="BP44:BW47"/>
    <mergeCell ref="BX44:CE47"/>
    <mergeCell ref="CF44:CM47"/>
    <mergeCell ref="CN44:CU47"/>
    <mergeCell ref="A45:AW45"/>
    <mergeCell ref="A46:AW46"/>
    <mergeCell ref="A47:AW47"/>
    <mergeCell ref="A42:AW42"/>
    <mergeCell ref="AX42:BB42"/>
    <mergeCell ref="BC42:BI42"/>
    <mergeCell ref="BJ42:BO42"/>
    <mergeCell ref="BP42:BW42"/>
    <mergeCell ref="BX42:CE42"/>
    <mergeCell ref="CF42:CM42"/>
    <mergeCell ref="CN42:CU42"/>
    <mergeCell ref="A43:AW43"/>
    <mergeCell ref="AX43:BB43"/>
    <mergeCell ref="BC43:BI43"/>
    <mergeCell ref="BJ43:BO43"/>
    <mergeCell ref="BP43:BW43"/>
    <mergeCell ref="BX43:CE43"/>
    <mergeCell ref="CF43:CM43"/>
    <mergeCell ref="CN43:CU43"/>
    <mergeCell ref="A39:AW39"/>
    <mergeCell ref="AX39:BB39"/>
    <mergeCell ref="BC39:BI39"/>
    <mergeCell ref="BJ39:BO39"/>
    <mergeCell ref="BP39:BW39"/>
    <mergeCell ref="BX39:CE39"/>
    <mergeCell ref="CF39:CM39"/>
    <mergeCell ref="CN39:CU39"/>
    <mergeCell ref="A40:AW40"/>
    <mergeCell ref="AX40:BB41"/>
    <mergeCell ref="BC40:BI41"/>
    <mergeCell ref="BJ40:BO41"/>
    <mergeCell ref="BP40:BW41"/>
    <mergeCell ref="BX40:CE41"/>
    <mergeCell ref="CF40:CM41"/>
    <mergeCell ref="CN40:CU41"/>
    <mergeCell ref="A41:AW41"/>
    <mergeCell ref="A37:AW37"/>
    <mergeCell ref="AX37:BB37"/>
    <mergeCell ref="BC37:BI37"/>
    <mergeCell ref="BJ37:BO37"/>
    <mergeCell ref="BP37:BW37"/>
    <mergeCell ref="BX37:CE37"/>
    <mergeCell ref="CF37:CM37"/>
    <mergeCell ref="CN37:CU37"/>
    <mergeCell ref="A38:AW38"/>
    <mergeCell ref="AX38:BB38"/>
    <mergeCell ref="BC38:BI38"/>
    <mergeCell ref="BJ38:BO38"/>
    <mergeCell ref="BP38:BW38"/>
    <mergeCell ref="BX38:CE38"/>
    <mergeCell ref="CF38:CM38"/>
    <mergeCell ref="CN38:CU38"/>
    <mergeCell ref="A35:AW35"/>
    <mergeCell ref="AX35:BB35"/>
    <mergeCell ref="BC35:BI35"/>
    <mergeCell ref="BJ35:BO35"/>
    <mergeCell ref="BP35:BW35"/>
    <mergeCell ref="BX35:CE35"/>
    <mergeCell ref="CF35:CM35"/>
    <mergeCell ref="CN35:CU35"/>
    <mergeCell ref="A36:AW36"/>
    <mergeCell ref="AX36:BB36"/>
    <mergeCell ref="BC36:BI36"/>
    <mergeCell ref="BJ36:BO36"/>
    <mergeCell ref="BP36:BW36"/>
    <mergeCell ref="BX36:CE36"/>
    <mergeCell ref="CF36:CM36"/>
    <mergeCell ref="CN36:CU36"/>
    <mergeCell ref="A33:AW33"/>
    <mergeCell ref="AX33:BB33"/>
    <mergeCell ref="BC33:BI33"/>
    <mergeCell ref="BJ33:BO33"/>
    <mergeCell ref="BP33:BW33"/>
    <mergeCell ref="BX33:CE33"/>
    <mergeCell ref="CF33:CM33"/>
    <mergeCell ref="CN33:CU33"/>
    <mergeCell ref="A34:AW34"/>
    <mergeCell ref="AX34:BB34"/>
    <mergeCell ref="BC34:BI34"/>
    <mergeCell ref="BJ34:BO34"/>
    <mergeCell ref="BP34:BW34"/>
    <mergeCell ref="BX34:CE34"/>
    <mergeCell ref="CF34:CM34"/>
    <mergeCell ref="CN34:CU34"/>
    <mergeCell ref="A31:AW31"/>
    <mergeCell ref="AX31:BB31"/>
    <mergeCell ref="BC31:BI31"/>
    <mergeCell ref="BJ31:BO31"/>
    <mergeCell ref="BP31:BW31"/>
    <mergeCell ref="BX31:CE31"/>
    <mergeCell ref="CF31:CM31"/>
    <mergeCell ref="CN31:CU31"/>
    <mergeCell ref="A32:AW32"/>
    <mergeCell ref="AX32:BB32"/>
    <mergeCell ref="BC32:BI32"/>
    <mergeCell ref="BJ32:BO32"/>
    <mergeCell ref="BP32:BW32"/>
    <mergeCell ref="BX32:CE32"/>
    <mergeCell ref="CF32:CM32"/>
    <mergeCell ref="CN32:CU32"/>
    <mergeCell ref="CH24:CU24"/>
    <mergeCell ref="I25:BS25"/>
    <mergeCell ref="CH25:CU25"/>
    <mergeCell ref="CH26:CU26"/>
    <mergeCell ref="A28:CU28"/>
    <mergeCell ref="A30:AW30"/>
    <mergeCell ref="AX30:BB30"/>
    <mergeCell ref="BC30:BI30"/>
    <mergeCell ref="BJ30:BO30"/>
    <mergeCell ref="BP30:CU30"/>
    <mergeCell ref="AN20:AP20"/>
    <mergeCell ref="AS20:BC20"/>
    <mergeCell ref="BD20:BE20"/>
    <mergeCell ref="BF20:BH20"/>
    <mergeCell ref="CH20:CU20"/>
    <mergeCell ref="CH21:CU21"/>
    <mergeCell ref="U22:BS22"/>
    <mergeCell ref="CH22:CU22"/>
    <mergeCell ref="CH23:CU23"/>
    <mergeCell ref="AJ18:AL18"/>
    <mergeCell ref="BE18:BG18"/>
    <mergeCell ref="BK18:BM18"/>
    <mergeCell ref="CH18:CU19"/>
    <mergeCell ref="BQ15:CC15"/>
    <mergeCell ref="CF15:CY15"/>
    <mergeCell ref="BQ16:BR16"/>
    <mergeCell ref="BS16:BU16"/>
    <mergeCell ref="BV16:BW16"/>
    <mergeCell ref="BY16:CM16"/>
    <mergeCell ref="CN16:CP16"/>
    <mergeCell ref="CQ16:CS16"/>
    <mergeCell ref="CT16:CV16"/>
    <mergeCell ref="BQ8:CU8"/>
    <mergeCell ref="BQ9:CY9"/>
    <mergeCell ref="BQ10:CY10"/>
    <mergeCell ref="BQ11:CY11"/>
    <mergeCell ref="BQ12:CY12"/>
    <mergeCell ref="BQ13:CY13"/>
    <mergeCell ref="BQ14:CC14"/>
    <mergeCell ref="CF14:CY14"/>
    <mergeCell ref="BO17:BQ17"/>
  </mergeCells>
  <pageMargins left="0.39374999999999999" right="0.39374999999999999" top="0.78749999999999998" bottom="0.39374999999999999" header="0.27569444444444402" footer="0.511811023622047"/>
  <pageSetup paperSize="9" scale="87" orientation="landscape" horizontalDpi="300" verticalDpi="300" r:id="rId1"/>
  <headerFooter>
    <oddHeader>&amp;L&amp;"Arial,Обычный"&amp;6Подготовлено с использованием системы ГАРАНТ</oddHeader>
  </headerFooter>
  <rowBreaks count="4" manualBreakCount="4">
    <brk id="47" max="16383" man="1"/>
    <brk id="76" max="16383" man="1"/>
    <brk id="109" max="16383" man="1"/>
    <brk id="148" max="16383" man="1"/>
  </rowBreaks>
</worksheet>
</file>

<file path=xl/worksheets/sheet2.xml><?xml version="1.0" encoding="utf-8"?>
<worksheet xmlns="http://schemas.openxmlformats.org/spreadsheetml/2006/main" xmlns:r="http://schemas.openxmlformats.org/officeDocument/2006/relationships">
  <sheetPr>
    <tabColor rgb="FF3366FF"/>
  </sheetPr>
  <dimension ref="A1:AMJ90"/>
  <sheetViews>
    <sheetView showGridLines="0" view="pageBreakPreview" topLeftCell="A7" zoomScaleNormal="100" zoomScaleSheetLayoutView="100" workbookViewId="0">
      <selection activeCell="CD9" sqref="CD9:CI9"/>
    </sheetView>
  </sheetViews>
  <sheetFormatPr defaultColWidth="1.42578125" defaultRowHeight="12.75"/>
  <cols>
    <col min="1" max="40" width="1.42578125" style="15"/>
    <col min="41" max="41" width="3" style="15" customWidth="1"/>
    <col min="42" max="44" width="1.42578125" style="15"/>
    <col min="45" max="45" width="3.5703125" style="15" customWidth="1"/>
    <col min="46" max="64" width="1.42578125" style="15"/>
    <col min="65" max="65" width="11.5703125" style="15" customWidth="1"/>
    <col min="66" max="73" width="1.42578125" style="15"/>
    <col min="74" max="75" width="1.42578125" style="15" customWidth="1"/>
    <col min="76" max="77" width="1.42578125" style="15"/>
    <col min="78" max="78" width="3.5703125" style="15" customWidth="1"/>
    <col min="79" max="80" width="1.42578125" style="15"/>
    <col min="81" max="81" width="2.42578125" style="15" customWidth="1"/>
    <col min="82" max="83" width="1.42578125" style="15"/>
    <col min="84" max="84" width="5.42578125" style="15" customWidth="1"/>
    <col min="85" max="91" width="1.42578125" style="15"/>
    <col min="92" max="92" width="2.85546875" style="15" customWidth="1"/>
    <col min="93" max="93" width="2.140625" style="15" customWidth="1"/>
    <col min="94" max="1024" width="1.42578125" style="15"/>
  </cols>
  <sheetData>
    <row r="1" spans="1:99" ht="12.75" customHeight="1">
      <c r="A1" s="196" t="s">
        <v>284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row>
    <row r="2" spans="1:99" s="1" customFormat="1"/>
    <row r="3" spans="1:99" ht="12" customHeight="1">
      <c r="A3" s="67" t="s">
        <v>285</v>
      </c>
      <c r="B3" s="68"/>
      <c r="C3" s="68"/>
      <c r="D3" s="68"/>
      <c r="E3" s="68"/>
      <c r="F3" s="68" t="s">
        <v>35</v>
      </c>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7" t="s">
        <v>286</v>
      </c>
      <c r="AZ3" s="67"/>
      <c r="BA3" s="67"/>
      <c r="BB3" s="67"/>
      <c r="BC3" s="67"/>
      <c r="BD3" s="67" t="s">
        <v>287</v>
      </c>
      <c r="BE3" s="67"/>
      <c r="BF3" s="67"/>
      <c r="BG3" s="67"/>
      <c r="BH3" s="67"/>
      <c r="BI3" s="67"/>
      <c r="BJ3" s="67" t="s">
        <v>288</v>
      </c>
      <c r="BK3" s="67"/>
      <c r="BL3" s="67"/>
      <c r="BM3" s="67"/>
      <c r="BN3" s="67"/>
      <c r="BO3" s="67"/>
      <c r="BP3" s="67"/>
      <c r="BQ3" s="67" t="s">
        <v>289</v>
      </c>
      <c r="BR3" s="67"/>
      <c r="BS3" s="67"/>
      <c r="BT3" s="67"/>
      <c r="BU3" s="67"/>
      <c r="BV3" s="67"/>
      <c r="BW3" s="67"/>
      <c r="BX3" s="197" t="s">
        <v>39</v>
      </c>
      <c r="BY3" s="197"/>
      <c r="BZ3" s="197"/>
      <c r="CA3" s="197"/>
      <c r="CB3" s="197"/>
      <c r="CC3" s="197"/>
      <c r="CD3" s="197"/>
      <c r="CE3" s="197"/>
      <c r="CF3" s="197"/>
      <c r="CG3" s="197"/>
      <c r="CH3" s="197"/>
      <c r="CI3" s="197"/>
      <c r="CJ3" s="197"/>
      <c r="CK3" s="197"/>
      <c r="CL3" s="197"/>
      <c r="CM3" s="197"/>
      <c r="CN3" s="197"/>
      <c r="CO3" s="197"/>
      <c r="CP3" s="197"/>
      <c r="CQ3" s="197"/>
      <c r="CR3" s="197"/>
      <c r="CS3" s="197"/>
      <c r="CT3" s="197"/>
      <c r="CU3" s="67"/>
    </row>
    <row r="4" spans="1:99" ht="12" customHeight="1">
      <c r="A4" s="67" t="s">
        <v>290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7" t="s">
        <v>291</v>
      </c>
      <c r="AZ4" s="67"/>
      <c r="BA4" s="67"/>
      <c r="BB4" s="67"/>
      <c r="BC4" s="67"/>
      <c r="BD4" s="67" t="s">
        <v>292</v>
      </c>
      <c r="BE4" s="67"/>
      <c r="BF4" s="67"/>
      <c r="BG4" s="67"/>
      <c r="BH4" s="67"/>
      <c r="BI4" s="67"/>
      <c r="BJ4" s="67" t="s">
        <v>293</v>
      </c>
      <c r="BK4" s="67"/>
      <c r="BL4" s="67"/>
      <c r="BM4" s="67"/>
      <c r="BN4" s="67"/>
      <c r="BO4" s="67"/>
      <c r="BP4" s="67"/>
      <c r="BQ4" s="67" t="s">
        <v>294</v>
      </c>
      <c r="BR4" s="67"/>
      <c r="BS4" s="67"/>
      <c r="BT4" s="67"/>
      <c r="BU4" s="67"/>
      <c r="BV4" s="67"/>
      <c r="BW4" s="67"/>
      <c r="BX4" s="67" t="s">
        <v>43</v>
      </c>
      <c r="BY4" s="67"/>
      <c r="BZ4" s="67"/>
      <c r="CA4" s="67"/>
      <c r="CB4" s="67"/>
      <c r="CC4" s="67"/>
      <c r="CD4" s="67" t="s">
        <v>429</v>
      </c>
      <c r="CE4" s="67"/>
      <c r="CF4" s="67"/>
      <c r="CG4" s="67"/>
      <c r="CH4" s="67"/>
      <c r="CI4" s="67"/>
      <c r="CJ4" s="67" t="s">
        <v>431</v>
      </c>
      <c r="CK4" s="67"/>
      <c r="CL4" s="67"/>
      <c r="CM4" s="67"/>
      <c r="CN4" s="67"/>
      <c r="CO4" s="67"/>
      <c r="CP4" s="197" t="s">
        <v>44</v>
      </c>
      <c r="CQ4" s="197"/>
      <c r="CR4" s="197"/>
      <c r="CS4" s="197"/>
      <c r="CT4" s="197"/>
      <c r="CU4" s="67"/>
    </row>
    <row r="5" spans="1:99" ht="12" customHeight="1">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2"/>
      <c r="AZ5" s="72"/>
      <c r="BA5" s="72"/>
      <c r="BB5" s="72"/>
      <c r="BC5" s="72"/>
      <c r="BD5" s="72" t="s">
        <v>295</v>
      </c>
      <c r="BE5" s="72"/>
      <c r="BF5" s="72"/>
      <c r="BG5" s="72"/>
      <c r="BH5" s="72"/>
      <c r="BI5" s="72"/>
      <c r="BJ5" s="72" t="s">
        <v>296</v>
      </c>
      <c r="BK5" s="72"/>
      <c r="BL5" s="72"/>
      <c r="BM5" s="72"/>
      <c r="BN5" s="72"/>
      <c r="BO5" s="72"/>
      <c r="BP5" s="72"/>
      <c r="BQ5" s="72"/>
      <c r="BR5" s="72"/>
      <c r="BS5" s="72"/>
      <c r="BT5" s="72"/>
      <c r="BU5" s="72"/>
      <c r="BV5" s="72"/>
      <c r="BW5" s="72"/>
      <c r="BX5" s="72" t="s">
        <v>297</v>
      </c>
      <c r="BY5" s="72"/>
      <c r="BZ5" s="72"/>
      <c r="CA5" s="72"/>
      <c r="CB5" s="72"/>
      <c r="CC5" s="72"/>
      <c r="CD5" s="72" t="s">
        <v>298</v>
      </c>
      <c r="CE5" s="72"/>
      <c r="CF5" s="72"/>
      <c r="CG5" s="72"/>
      <c r="CH5" s="72"/>
      <c r="CI5" s="72"/>
      <c r="CJ5" s="72" t="s">
        <v>299</v>
      </c>
      <c r="CK5" s="72"/>
      <c r="CL5" s="72"/>
      <c r="CM5" s="72"/>
      <c r="CN5" s="72"/>
      <c r="CO5" s="72"/>
      <c r="CP5" s="75" t="s">
        <v>50</v>
      </c>
      <c r="CQ5" s="75"/>
      <c r="CR5" s="75"/>
      <c r="CS5" s="75"/>
      <c r="CT5" s="75"/>
      <c r="CU5" s="72"/>
    </row>
    <row r="6" spans="1:99" ht="12" customHeight="1">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2"/>
      <c r="AZ6" s="72"/>
      <c r="BA6" s="72"/>
      <c r="BB6" s="72"/>
      <c r="BC6" s="72"/>
      <c r="BD6" s="72"/>
      <c r="BE6" s="72"/>
      <c r="BF6" s="72"/>
      <c r="BG6" s="72"/>
      <c r="BH6" s="72"/>
      <c r="BI6" s="72"/>
      <c r="BJ6" s="72" t="s">
        <v>55</v>
      </c>
      <c r="BK6" s="72"/>
      <c r="BL6" s="72"/>
      <c r="BM6" s="72"/>
      <c r="BN6" s="72"/>
      <c r="BO6" s="72"/>
      <c r="BP6" s="72"/>
      <c r="BQ6" s="72"/>
      <c r="BR6" s="72"/>
      <c r="BS6" s="72"/>
      <c r="BT6" s="72"/>
      <c r="BU6" s="72"/>
      <c r="BV6" s="72"/>
      <c r="BW6" s="72"/>
      <c r="BX6" s="72" t="s">
        <v>300</v>
      </c>
      <c r="BY6" s="72"/>
      <c r="BZ6" s="72"/>
      <c r="CA6" s="72"/>
      <c r="CB6" s="72"/>
      <c r="CC6" s="72"/>
      <c r="CD6" s="72" t="s">
        <v>54</v>
      </c>
      <c r="CE6" s="72"/>
      <c r="CF6" s="72"/>
      <c r="CG6" s="72"/>
      <c r="CH6" s="72"/>
      <c r="CI6" s="72"/>
      <c r="CJ6" s="72" t="s">
        <v>54</v>
      </c>
      <c r="CK6" s="72"/>
      <c r="CL6" s="72"/>
      <c r="CM6" s="72"/>
      <c r="CN6" s="72"/>
      <c r="CO6" s="72"/>
      <c r="CP6" s="75" t="s">
        <v>54</v>
      </c>
      <c r="CQ6" s="75"/>
      <c r="CR6" s="75"/>
      <c r="CS6" s="75"/>
      <c r="CT6" s="75"/>
      <c r="CU6" s="72"/>
    </row>
    <row r="7" spans="1:99" ht="12" customHeight="1">
      <c r="A7" s="202"/>
      <c r="B7" s="203"/>
      <c r="C7" s="203"/>
      <c r="D7" s="203"/>
      <c r="E7" s="20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2"/>
      <c r="AZ7" s="72"/>
      <c r="BA7" s="72"/>
      <c r="BB7" s="72"/>
      <c r="BC7" s="72"/>
      <c r="BD7" s="72"/>
      <c r="BE7" s="72"/>
      <c r="BF7" s="72"/>
      <c r="BG7" s="72"/>
      <c r="BH7" s="72"/>
      <c r="BI7" s="72"/>
      <c r="BJ7" s="202" t="s">
        <v>301</v>
      </c>
      <c r="BK7" s="202"/>
      <c r="BL7" s="202"/>
      <c r="BM7" s="202"/>
      <c r="BN7" s="202"/>
      <c r="BO7" s="202"/>
      <c r="BP7" s="202"/>
      <c r="BQ7" s="202"/>
      <c r="BR7" s="202"/>
      <c r="BS7" s="202"/>
      <c r="BT7" s="202"/>
      <c r="BU7" s="202"/>
      <c r="BV7" s="202"/>
      <c r="BW7" s="202"/>
      <c r="BX7" s="72" t="s">
        <v>302</v>
      </c>
      <c r="BY7" s="72"/>
      <c r="BZ7" s="72"/>
      <c r="CA7" s="72"/>
      <c r="CB7" s="72"/>
      <c r="CC7" s="72"/>
      <c r="CD7" s="72" t="s">
        <v>303</v>
      </c>
      <c r="CE7" s="72"/>
      <c r="CF7" s="72"/>
      <c r="CG7" s="72"/>
      <c r="CH7" s="72"/>
      <c r="CI7" s="72"/>
      <c r="CJ7" s="72" t="s">
        <v>303</v>
      </c>
      <c r="CK7" s="72"/>
      <c r="CL7" s="72"/>
      <c r="CM7" s="72"/>
      <c r="CN7" s="72"/>
      <c r="CO7" s="72"/>
      <c r="CP7" s="75" t="s">
        <v>57</v>
      </c>
      <c r="CQ7" s="75"/>
      <c r="CR7" s="75"/>
      <c r="CS7" s="75"/>
      <c r="CT7" s="75"/>
      <c r="CU7" s="72"/>
    </row>
    <row r="8" spans="1:99" ht="12" customHeight="1">
      <c r="A8" s="76">
        <v>1</v>
      </c>
      <c r="B8" s="77"/>
      <c r="C8" s="77"/>
      <c r="D8" s="77"/>
      <c r="E8" s="77"/>
      <c r="F8" s="77">
        <v>2</v>
      </c>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8">
        <v>3</v>
      </c>
      <c r="AZ8" s="78"/>
      <c r="BA8" s="78"/>
      <c r="BB8" s="78"/>
      <c r="BC8" s="78"/>
      <c r="BD8" s="78">
        <v>4</v>
      </c>
      <c r="BE8" s="78"/>
      <c r="BF8" s="78"/>
      <c r="BG8" s="78"/>
      <c r="BH8" s="78"/>
      <c r="BI8" s="78"/>
      <c r="BJ8" s="201" t="s">
        <v>304</v>
      </c>
      <c r="BK8" s="201"/>
      <c r="BL8" s="201"/>
      <c r="BM8" s="201"/>
      <c r="BN8" s="201"/>
      <c r="BO8" s="201"/>
      <c r="BP8" s="201"/>
      <c r="BQ8" s="201" t="s">
        <v>305</v>
      </c>
      <c r="BR8" s="201"/>
      <c r="BS8" s="201"/>
      <c r="BT8" s="201"/>
      <c r="BU8" s="201"/>
      <c r="BV8" s="201"/>
      <c r="BW8" s="201"/>
      <c r="BX8" s="78">
        <v>5</v>
      </c>
      <c r="BY8" s="78"/>
      <c r="BZ8" s="78"/>
      <c r="CA8" s="78"/>
      <c r="CB8" s="78"/>
      <c r="CC8" s="78"/>
      <c r="CD8" s="78">
        <v>6</v>
      </c>
      <c r="CE8" s="78"/>
      <c r="CF8" s="78"/>
      <c r="CG8" s="78"/>
      <c r="CH8" s="78"/>
      <c r="CI8" s="78"/>
      <c r="CJ8" s="78">
        <v>7</v>
      </c>
      <c r="CK8" s="78"/>
      <c r="CL8" s="78"/>
      <c r="CM8" s="78"/>
      <c r="CN8" s="78"/>
      <c r="CO8" s="78"/>
      <c r="CP8" s="79">
        <v>8</v>
      </c>
      <c r="CQ8" s="79"/>
      <c r="CR8" s="79"/>
      <c r="CS8" s="79"/>
      <c r="CT8" s="79"/>
      <c r="CU8" s="78"/>
    </row>
    <row r="9" spans="1:99" ht="15" customHeight="1">
      <c r="A9" s="213" t="s">
        <v>306</v>
      </c>
      <c r="B9" s="214"/>
      <c r="C9" s="214"/>
      <c r="D9" s="214"/>
      <c r="E9" s="214"/>
      <c r="F9" s="215" t="s">
        <v>307</v>
      </c>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3" t="s">
        <v>308</v>
      </c>
      <c r="AZ9" s="216"/>
      <c r="BA9" s="216"/>
      <c r="BB9" s="216"/>
      <c r="BC9" s="216"/>
      <c r="BD9" s="198" t="s">
        <v>61</v>
      </c>
      <c r="BE9" s="198"/>
      <c r="BF9" s="198"/>
      <c r="BG9" s="198"/>
      <c r="BH9" s="198"/>
      <c r="BI9" s="198"/>
      <c r="BJ9" s="198"/>
      <c r="BK9" s="198"/>
      <c r="BL9" s="198"/>
      <c r="BM9" s="198"/>
      <c r="BN9" s="198"/>
      <c r="BO9" s="198"/>
      <c r="BP9" s="198"/>
      <c r="BQ9" s="198"/>
      <c r="BR9" s="198"/>
      <c r="BS9" s="198"/>
      <c r="BT9" s="198"/>
      <c r="BU9" s="198"/>
      <c r="BV9" s="198"/>
      <c r="BW9" s="198"/>
      <c r="BX9" s="199">
        <f>BX31</f>
        <v>10499708.09</v>
      </c>
      <c r="BY9" s="199"/>
      <c r="BZ9" s="199"/>
      <c r="CA9" s="199"/>
      <c r="CB9" s="199"/>
      <c r="CC9" s="199"/>
      <c r="CD9" s="200">
        <f>10303546.4</f>
        <v>10303546.4</v>
      </c>
      <c r="CE9" s="200"/>
      <c r="CF9" s="200"/>
      <c r="CG9" s="200"/>
      <c r="CH9" s="200"/>
      <c r="CI9" s="200"/>
      <c r="CJ9" s="200">
        <f>CD9</f>
        <v>10303546.4</v>
      </c>
      <c r="CK9" s="200"/>
      <c r="CL9" s="200"/>
      <c r="CM9" s="200"/>
      <c r="CN9" s="200"/>
      <c r="CO9" s="200"/>
      <c r="CP9" s="204"/>
      <c r="CQ9" s="204"/>
      <c r="CR9" s="204"/>
      <c r="CS9" s="204"/>
      <c r="CT9" s="204"/>
      <c r="CU9" s="200"/>
    </row>
    <row r="10" spans="1:99" ht="12" customHeight="1">
      <c r="A10" s="198" t="s">
        <v>309</v>
      </c>
      <c r="B10" s="205"/>
      <c r="C10" s="205"/>
      <c r="D10" s="205"/>
      <c r="E10" s="205"/>
      <c r="F10" s="206" t="s">
        <v>67</v>
      </c>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198" t="s">
        <v>310</v>
      </c>
      <c r="AZ10" s="207"/>
      <c r="BA10" s="207"/>
      <c r="BB10" s="207"/>
      <c r="BC10" s="207"/>
      <c r="BD10" s="198" t="s">
        <v>61</v>
      </c>
      <c r="BE10" s="198"/>
      <c r="BF10" s="198"/>
      <c r="BG10" s="198"/>
      <c r="BH10" s="198"/>
      <c r="BI10" s="198"/>
      <c r="BJ10" s="198"/>
      <c r="BK10" s="198"/>
      <c r="BL10" s="198"/>
      <c r="BM10" s="198"/>
      <c r="BN10" s="198"/>
      <c r="BO10" s="198"/>
      <c r="BP10" s="198"/>
      <c r="BQ10" s="198"/>
      <c r="BR10" s="198"/>
      <c r="BS10" s="198"/>
      <c r="BT10" s="198"/>
      <c r="BU10" s="198"/>
      <c r="BV10" s="198"/>
      <c r="BW10" s="198"/>
      <c r="BX10" s="208"/>
      <c r="BY10" s="208"/>
      <c r="BZ10" s="208"/>
      <c r="CA10" s="208"/>
      <c r="CB10" s="208"/>
      <c r="CC10" s="208"/>
      <c r="CD10" s="208"/>
      <c r="CE10" s="208"/>
      <c r="CF10" s="208"/>
      <c r="CG10" s="208"/>
      <c r="CH10" s="208"/>
      <c r="CI10" s="208"/>
      <c r="CJ10" s="208"/>
      <c r="CK10" s="208"/>
      <c r="CL10" s="208"/>
      <c r="CM10" s="208"/>
      <c r="CN10" s="208"/>
      <c r="CO10" s="208"/>
      <c r="CP10" s="209"/>
      <c r="CQ10" s="209"/>
      <c r="CR10" s="209"/>
      <c r="CS10" s="209"/>
      <c r="CT10" s="209"/>
      <c r="CU10" s="208"/>
    </row>
    <row r="11" spans="1:99" ht="12" customHeight="1">
      <c r="A11" s="198"/>
      <c r="B11" s="205"/>
      <c r="C11" s="205"/>
      <c r="D11" s="205"/>
      <c r="E11" s="205"/>
      <c r="F11" s="210" t="s">
        <v>311</v>
      </c>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1"/>
      <c r="AY11" s="198"/>
      <c r="AZ11" s="207"/>
      <c r="BA11" s="207"/>
      <c r="BB11" s="207"/>
      <c r="BC11" s="207"/>
      <c r="BD11" s="198"/>
      <c r="BE11" s="198"/>
      <c r="BF11" s="198"/>
      <c r="BG11" s="198"/>
      <c r="BH11" s="198"/>
      <c r="BI11" s="198"/>
      <c r="BJ11" s="198"/>
      <c r="BK11" s="198"/>
      <c r="BL11" s="198"/>
      <c r="BM11" s="198"/>
      <c r="BN11" s="198"/>
      <c r="BO11" s="198"/>
      <c r="BP11" s="198"/>
      <c r="BQ11" s="198"/>
      <c r="BR11" s="198"/>
      <c r="BS11" s="198"/>
      <c r="BT11" s="198"/>
      <c r="BU11" s="198"/>
      <c r="BV11" s="198"/>
      <c r="BW11" s="198"/>
      <c r="BX11" s="208"/>
      <c r="BY11" s="208"/>
      <c r="BZ11" s="208"/>
      <c r="CA11" s="208"/>
      <c r="CB11" s="208"/>
      <c r="CC11" s="208"/>
      <c r="CD11" s="208"/>
      <c r="CE11" s="208"/>
      <c r="CF11" s="208"/>
      <c r="CG11" s="208"/>
      <c r="CH11" s="208"/>
      <c r="CI11" s="208"/>
      <c r="CJ11" s="208"/>
      <c r="CK11" s="208"/>
      <c r="CL11" s="208"/>
      <c r="CM11" s="208"/>
      <c r="CN11" s="208"/>
      <c r="CO11" s="208"/>
      <c r="CP11" s="209"/>
      <c r="CQ11" s="209"/>
      <c r="CR11" s="209"/>
      <c r="CS11" s="209"/>
      <c r="CT11" s="209"/>
      <c r="CU11" s="208"/>
    </row>
    <row r="12" spans="1:99" ht="12" customHeight="1">
      <c r="A12" s="198"/>
      <c r="B12" s="205"/>
      <c r="C12" s="205"/>
      <c r="D12" s="205"/>
      <c r="E12" s="205"/>
      <c r="F12" s="210" t="s">
        <v>312</v>
      </c>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1"/>
      <c r="AY12" s="198"/>
      <c r="AZ12" s="207"/>
      <c r="BA12" s="207"/>
      <c r="BB12" s="207"/>
      <c r="BC12" s="207"/>
      <c r="BD12" s="198"/>
      <c r="BE12" s="198"/>
      <c r="BF12" s="198"/>
      <c r="BG12" s="198"/>
      <c r="BH12" s="198"/>
      <c r="BI12" s="198"/>
      <c r="BJ12" s="198"/>
      <c r="BK12" s="198"/>
      <c r="BL12" s="198"/>
      <c r="BM12" s="198"/>
      <c r="BN12" s="198"/>
      <c r="BO12" s="198"/>
      <c r="BP12" s="198"/>
      <c r="BQ12" s="198"/>
      <c r="BR12" s="198"/>
      <c r="BS12" s="198"/>
      <c r="BT12" s="198"/>
      <c r="BU12" s="198"/>
      <c r="BV12" s="198"/>
      <c r="BW12" s="198"/>
      <c r="BX12" s="208"/>
      <c r="BY12" s="208"/>
      <c r="BZ12" s="208"/>
      <c r="CA12" s="208"/>
      <c r="CB12" s="208"/>
      <c r="CC12" s="208"/>
      <c r="CD12" s="208"/>
      <c r="CE12" s="208"/>
      <c r="CF12" s="208"/>
      <c r="CG12" s="208"/>
      <c r="CH12" s="208"/>
      <c r="CI12" s="208"/>
      <c r="CJ12" s="208"/>
      <c r="CK12" s="208"/>
      <c r="CL12" s="208"/>
      <c r="CM12" s="208"/>
      <c r="CN12" s="208"/>
      <c r="CO12" s="208"/>
      <c r="CP12" s="209"/>
      <c r="CQ12" s="209"/>
      <c r="CR12" s="209"/>
      <c r="CS12" s="209"/>
      <c r="CT12" s="209"/>
      <c r="CU12" s="208"/>
    </row>
    <row r="13" spans="1:99" ht="12" customHeight="1">
      <c r="A13" s="198"/>
      <c r="B13" s="205"/>
      <c r="C13" s="205"/>
      <c r="D13" s="205"/>
      <c r="E13" s="205"/>
      <c r="F13" s="210" t="s">
        <v>313</v>
      </c>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1"/>
      <c r="AY13" s="198"/>
      <c r="AZ13" s="207"/>
      <c r="BA13" s="207"/>
      <c r="BB13" s="207"/>
      <c r="BC13" s="207"/>
      <c r="BD13" s="198"/>
      <c r="BE13" s="198"/>
      <c r="BF13" s="198"/>
      <c r="BG13" s="198"/>
      <c r="BH13" s="198"/>
      <c r="BI13" s="198"/>
      <c r="BJ13" s="198"/>
      <c r="BK13" s="198"/>
      <c r="BL13" s="198"/>
      <c r="BM13" s="198"/>
      <c r="BN13" s="198"/>
      <c r="BO13" s="198"/>
      <c r="BP13" s="198"/>
      <c r="BQ13" s="198"/>
      <c r="BR13" s="198"/>
      <c r="BS13" s="198"/>
      <c r="BT13" s="198"/>
      <c r="BU13" s="198"/>
      <c r="BV13" s="198"/>
      <c r="BW13" s="198"/>
      <c r="BX13" s="208"/>
      <c r="BY13" s="208"/>
      <c r="BZ13" s="208"/>
      <c r="CA13" s="208"/>
      <c r="CB13" s="208"/>
      <c r="CC13" s="208"/>
      <c r="CD13" s="208"/>
      <c r="CE13" s="208"/>
      <c r="CF13" s="208"/>
      <c r="CG13" s="208"/>
      <c r="CH13" s="208"/>
      <c r="CI13" s="208"/>
      <c r="CJ13" s="208"/>
      <c r="CK13" s="208"/>
      <c r="CL13" s="208"/>
      <c r="CM13" s="208"/>
      <c r="CN13" s="208"/>
      <c r="CO13" s="208"/>
      <c r="CP13" s="209"/>
      <c r="CQ13" s="209"/>
      <c r="CR13" s="209"/>
      <c r="CS13" s="209"/>
      <c r="CT13" s="209"/>
      <c r="CU13" s="208"/>
    </row>
    <row r="14" spans="1:99" ht="12" customHeight="1">
      <c r="A14" s="198"/>
      <c r="B14" s="205"/>
      <c r="C14" s="205"/>
      <c r="D14" s="205"/>
      <c r="E14" s="205"/>
      <c r="F14" s="210" t="s">
        <v>314</v>
      </c>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c r="AY14" s="198"/>
      <c r="AZ14" s="207"/>
      <c r="BA14" s="207"/>
      <c r="BB14" s="207"/>
      <c r="BC14" s="207"/>
      <c r="BD14" s="198"/>
      <c r="BE14" s="198"/>
      <c r="BF14" s="198"/>
      <c r="BG14" s="198"/>
      <c r="BH14" s="198"/>
      <c r="BI14" s="198"/>
      <c r="BJ14" s="198"/>
      <c r="BK14" s="198"/>
      <c r="BL14" s="198"/>
      <c r="BM14" s="198"/>
      <c r="BN14" s="198"/>
      <c r="BO14" s="198"/>
      <c r="BP14" s="198"/>
      <c r="BQ14" s="198"/>
      <c r="BR14" s="198"/>
      <c r="BS14" s="198"/>
      <c r="BT14" s="198"/>
      <c r="BU14" s="198"/>
      <c r="BV14" s="198"/>
      <c r="BW14" s="198"/>
      <c r="BX14" s="208"/>
      <c r="BY14" s="208"/>
      <c r="BZ14" s="208"/>
      <c r="CA14" s="208"/>
      <c r="CB14" s="208"/>
      <c r="CC14" s="208"/>
      <c r="CD14" s="208"/>
      <c r="CE14" s="208"/>
      <c r="CF14" s="208"/>
      <c r="CG14" s="208"/>
      <c r="CH14" s="208"/>
      <c r="CI14" s="208"/>
      <c r="CJ14" s="208"/>
      <c r="CK14" s="208"/>
      <c r="CL14" s="208"/>
      <c r="CM14" s="208"/>
      <c r="CN14" s="208"/>
      <c r="CO14" s="208"/>
      <c r="CP14" s="209"/>
      <c r="CQ14" s="209"/>
      <c r="CR14" s="209"/>
      <c r="CS14" s="209"/>
      <c r="CT14" s="209"/>
      <c r="CU14" s="208"/>
    </row>
    <row r="15" spans="1:99" ht="12" customHeight="1">
      <c r="A15" s="198"/>
      <c r="B15" s="205"/>
      <c r="C15" s="205"/>
      <c r="D15" s="205"/>
      <c r="E15" s="205"/>
      <c r="F15" s="210" t="s">
        <v>315</v>
      </c>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198"/>
      <c r="AZ15" s="207"/>
      <c r="BA15" s="207"/>
      <c r="BB15" s="207"/>
      <c r="BC15" s="207"/>
      <c r="BD15" s="198"/>
      <c r="BE15" s="198"/>
      <c r="BF15" s="198"/>
      <c r="BG15" s="198"/>
      <c r="BH15" s="198"/>
      <c r="BI15" s="198"/>
      <c r="BJ15" s="198"/>
      <c r="BK15" s="198"/>
      <c r="BL15" s="198"/>
      <c r="BM15" s="198"/>
      <c r="BN15" s="198"/>
      <c r="BO15" s="198"/>
      <c r="BP15" s="198"/>
      <c r="BQ15" s="198"/>
      <c r="BR15" s="198"/>
      <c r="BS15" s="198"/>
      <c r="BT15" s="198"/>
      <c r="BU15" s="198"/>
      <c r="BV15" s="198"/>
      <c r="BW15" s="198"/>
      <c r="BX15" s="208"/>
      <c r="BY15" s="208"/>
      <c r="BZ15" s="208"/>
      <c r="CA15" s="208"/>
      <c r="CB15" s="208"/>
      <c r="CC15" s="208"/>
      <c r="CD15" s="208"/>
      <c r="CE15" s="208"/>
      <c r="CF15" s="208"/>
      <c r="CG15" s="208"/>
      <c r="CH15" s="208"/>
      <c r="CI15" s="208"/>
      <c r="CJ15" s="208"/>
      <c r="CK15" s="208"/>
      <c r="CL15" s="208"/>
      <c r="CM15" s="208"/>
      <c r="CN15" s="208"/>
      <c r="CO15" s="208"/>
      <c r="CP15" s="209"/>
      <c r="CQ15" s="209"/>
      <c r="CR15" s="209"/>
      <c r="CS15" s="209"/>
      <c r="CT15" s="209"/>
      <c r="CU15" s="208"/>
    </row>
    <row r="16" spans="1:99" ht="12" customHeight="1">
      <c r="A16" s="198"/>
      <c r="B16" s="205"/>
      <c r="C16" s="205"/>
      <c r="D16" s="205"/>
      <c r="E16" s="205"/>
      <c r="F16" s="210" t="s">
        <v>316</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1"/>
      <c r="AY16" s="198"/>
      <c r="AZ16" s="207"/>
      <c r="BA16" s="207"/>
      <c r="BB16" s="207"/>
      <c r="BC16" s="207"/>
      <c r="BD16" s="198"/>
      <c r="BE16" s="198"/>
      <c r="BF16" s="198"/>
      <c r="BG16" s="198"/>
      <c r="BH16" s="198"/>
      <c r="BI16" s="198"/>
      <c r="BJ16" s="198"/>
      <c r="BK16" s="198"/>
      <c r="BL16" s="198"/>
      <c r="BM16" s="198"/>
      <c r="BN16" s="198"/>
      <c r="BO16" s="198"/>
      <c r="BP16" s="198"/>
      <c r="BQ16" s="198"/>
      <c r="BR16" s="198"/>
      <c r="BS16" s="198"/>
      <c r="BT16" s="198"/>
      <c r="BU16" s="198"/>
      <c r="BV16" s="198"/>
      <c r="BW16" s="198"/>
      <c r="BX16" s="208"/>
      <c r="BY16" s="208"/>
      <c r="BZ16" s="208"/>
      <c r="CA16" s="208"/>
      <c r="CB16" s="208"/>
      <c r="CC16" s="208"/>
      <c r="CD16" s="208"/>
      <c r="CE16" s="208"/>
      <c r="CF16" s="208"/>
      <c r="CG16" s="208"/>
      <c r="CH16" s="208"/>
      <c r="CI16" s="208"/>
      <c r="CJ16" s="208"/>
      <c r="CK16" s="208"/>
      <c r="CL16" s="208"/>
      <c r="CM16" s="208"/>
      <c r="CN16" s="208"/>
      <c r="CO16" s="208"/>
      <c r="CP16" s="209"/>
      <c r="CQ16" s="209"/>
      <c r="CR16" s="209"/>
      <c r="CS16" s="209"/>
      <c r="CT16" s="209"/>
      <c r="CU16" s="208"/>
    </row>
    <row r="17" spans="1:99" ht="12" customHeight="1">
      <c r="A17" s="198"/>
      <c r="B17" s="205"/>
      <c r="C17" s="205"/>
      <c r="D17" s="205"/>
      <c r="E17" s="205"/>
      <c r="F17" s="210" t="s">
        <v>317</v>
      </c>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1"/>
      <c r="AY17" s="198"/>
      <c r="AZ17" s="207"/>
      <c r="BA17" s="207"/>
      <c r="BB17" s="207"/>
      <c r="BC17" s="207"/>
      <c r="BD17" s="198"/>
      <c r="BE17" s="198"/>
      <c r="BF17" s="198"/>
      <c r="BG17" s="198"/>
      <c r="BH17" s="198"/>
      <c r="BI17" s="198"/>
      <c r="BJ17" s="198"/>
      <c r="BK17" s="198"/>
      <c r="BL17" s="198"/>
      <c r="BM17" s="198"/>
      <c r="BN17" s="198"/>
      <c r="BO17" s="198"/>
      <c r="BP17" s="198"/>
      <c r="BQ17" s="198"/>
      <c r="BR17" s="198"/>
      <c r="BS17" s="198"/>
      <c r="BT17" s="198"/>
      <c r="BU17" s="198"/>
      <c r="BV17" s="198"/>
      <c r="BW17" s="198"/>
      <c r="BX17" s="208"/>
      <c r="BY17" s="208"/>
      <c r="BZ17" s="208"/>
      <c r="CA17" s="208"/>
      <c r="CB17" s="208"/>
      <c r="CC17" s="208"/>
      <c r="CD17" s="208"/>
      <c r="CE17" s="208"/>
      <c r="CF17" s="208"/>
      <c r="CG17" s="208"/>
      <c r="CH17" s="208"/>
      <c r="CI17" s="208"/>
      <c r="CJ17" s="208"/>
      <c r="CK17" s="208"/>
      <c r="CL17" s="208"/>
      <c r="CM17" s="208"/>
      <c r="CN17" s="208"/>
      <c r="CO17" s="208"/>
      <c r="CP17" s="209"/>
      <c r="CQ17" s="209"/>
      <c r="CR17" s="209"/>
      <c r="CS17" s="209"/>
      <c r="CT17" s="209"/>
      <c r="CU17" s="208"/>
    </row>
    <row r="18" spans="1:99" ht="12" customHeight="1">
      <c r="A18" s="198"/>
      <c r="B18" s="205"/>
      <c r="C18" s="205"/>
      <c r="D18" s="205"/>
      <c r="E18" s="205"/>
      <c r="F18" s="212" t="s">
        <v>318</v>
      </c>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198"/>
      <c r="AZ18" s="207"/>
      <c r="BA18" s="207"/>
      <c r="BB18" s="207"/>
      <c r="BC18" s="207"/>
      <c r="BD18" s="198"/>
      <c r="BE18" s="198"/>
      <c r="BF18" s="198"/>
      <c r="BG18" s="198"/>
      <c r="BH18" s="198"/>
      <c r="BI18" s="198"/>
      <c r="BJ18" s="198"/>
      <c r="BK18" s="198"/>
      <c r="BL18" s="198"/>
      <c r="BM18" s="198"/>
      <c r="BN18" s="198"/>
      <c r="BO18" s="198"/>
      <c r="BP18" s="198"/>
      <c r="BQ18" s="198"/>
      <c r="BR18" s="198"/>
      <c r="BS18" s="198"/>
      <c r="BT18" s="198"/>
      <c r="BU18" s="198"/>
      <c r="BV18" s="198"/>
      <c r="BW18" s="198"/>
      <c r="BX18" s="208"/>
      <c r="BY18" s="208"/>
      <c r="BZ18" s="208"/>
      <c r="CA18" s="208"/>
      <c r="CB18" s="208"/>
      <c r="CC18" s="208"/>
      <c r="CD18" s="208"/>
      <c r="CE18" s="208"/>
      <c r="CF18" s="208"/>
      <c r="CG18" s="208"/>
      <c r="CH18" s="208"/>
      <c r="CI18" s="208"/>
      <c r="CJ18" s="208"/>
      <c r="CK18" s="208"/>
      <c r="CL18" s="208"/>
      <c r="CM18" s="208"/>
      <c r="CN18" s="208"/>
      <c r="CO18" s="208"/>
      <c r="CP18" s="209"/>
      <c r="CQ18" s="209"/>
      <c r="CR18" s="209"/>
      <c r="CS18" s="209"/>
      <c r="CT18" s="209"/>
      <c r="CU18" s="208"/>
    </row>
    <row r="19" spans="1:99" ht="12" customHeight="1">
      <c r="A19" s="198" t="s">
        <v>319</v>
      </c>
      <c r="B19" s="205"/>
      <c r="C19" s="205"/>
      <c r="D19" s="205"/>
      <c r="E19" s="205"/>
      <c r="F19" s="217" t="s">
        <v>320</v>
      </c>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8"/>
      <c r="AY19" s="198" t="s">
        <v>321</v>
      </c>
      <c r="AZ19" s="207"/>
      <c r="BA19" s="207"/>
      <c r="BB19" s="207"/>
      <c r="BC19" s="207"/>
      <c r="BD19" s="198" t="s">
        <v>61</v>
      </c>
      <c r="BE19" s="198"/>
      <c r="BF19" s="198"/>
      <c r="BG19" s="198"/>
      <c r="BH19" s="198"/>
      <c r="BI19" s="198"/>
      <c r="BJ19" s="198"/>
      <c r="BK19" s="198"/>
      <c r="BL19" s="198"/>
      <c r="BM19" s="198"/>
      <c r="BN19" s="198"/>
      <c r="BO19" s="198"/>
      <c r="BP19" s="198"/>
      <c r="BQ19" s="198"/>
      <c r="BR19" s="198"/>
      <c r="BS19" s="198"/>
      <c r="BT19" s="198"/>
      <c r="BU19" s="198"/>
      <c r="BV19" s="198"/>
      <c r="BW19" s="198"/>
      <c r="BX19" s="208"/>
      <c r="BY19" s="208"/>
      <c r="BZ19" s="208"/>
      <c r="CA19" s="208"/>
      <c r="CB19" s="208"/>
      <c r="CC19" s="208"/>
      <c r="CD19" s="208"/>
      <c r="CE19" s="208"/>
      <c r="CF19" s="208"/>
      <c r="CG19" s="208"/>
      <c r="CH19" s="208"/>
      <c r="CI19" s="208"/>
      <c r="CJ19" s="208"/>
      <c r="CK19" s="208"/>
      <c r="CL19" s="208"/>
      <c r="CM19" s="208"/>
      <c r="CN19" s="208"/>
      <c r="CO19" s="208"/>
      <c r="CP19" s="209"/>
      <c r="CQ19" s="209"/>
      <c r="CR19" s="209"/>
      <c r="CS19" s="209"/>
      <c r="CT19" s="209"/>
      <c r="CU19" s="208"/>
    </row>
    <row r="20" spans="1:99" ht="12" customHeight="1">
      <c r="A20" s="198"/>
      <c r="B20" s="205"/>
      <c r="C20" s="205"/>
      <c r="D20" s="205"/>
      <c r="E20" s="205"/>
      <c r="F20" s="210" t="s">
        <v>322</v>
      </c>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1"/>
      <c r="AY20" s="198"/>
      <c r="AZ20" s="207"/>
      <c r="BA20" s="207"/>
      <c r="BB20" s="207"/>
      <c r="BC20" s="207"/>
      <c r="BD20" s="198"/>
      <c r="BE20" s="198"/>
      <c r="BF20" s="198"/>
      <c r="BG20" s="198"/>
      <c r="BH20" s="198"/>
      <c r="BI20" s="198"/>
      <c r="BJ20" s="198"/>
      <c r="BK20" s="198"/>
      <c r="BL20" s="198"/>
      <c r="BM20" s="198"/>
      <c r="BN20" s="198"/>
      <c r="BO20" s="198"/>
      <c r="BP20" s="198"/>
      <c r="BQ20" s="198"/>
      <c r="BR20" s="198"/>
      <c r="BS20" s="198"/>
      <c r="BT20" s="198"/>
      <c r="BU20" s="198"/>
      <c r="BV20" s="198"/>
      <c r="BW20" s="198"/>
      <c r="BX20" s="208"/>
      <c r="BY20" s="208"/>
      <c r="BZ20" s="208"/>
      <c r="CA20" s="208"/>
      <c r="CB20" s="208"/>
      <c r="CC20" s="208"/>
      <c r="CD20" s="208"/>
      <c r="CE20" s="208"/>
      <c r="CF20" s="208"/>
      <c r="CG20" s="208"/>
      <c r="CH20" s="208"/>
      <c r="CI20" s="208"/>
      <c r="CJ20" s="208"/>
      <c r="CK20" s="208"/>
      <c r="CL20" s="208"/>
      <c r="CM20" s="208"/>
      <c r="CN20" s="208"/>
      <c r="CO20" s="208"/>
      <c r="CP20" s="209"/>
      <c r="CQ20" s="209"/>
      <c r="CR20" s="209"/>
      <c r="CS20" s="209"/>
      <c r="CT20" s="209"/>
      <c r="CU20" s="208"/>
    </row>
    <row r="21" spans="1:99" ht="12" customHeight="1">
      <c r="A21" s="198"/>
      <c r="B21" s="205"/>
      <c r="C21" s="205"/>
      <c r="D21" s="205"/>
      <c r="E21" s="205"/>
      <c r="F21" s="212" t="s">
        <v>323</v>
      </c>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198"/>
      <c r="AZ21" s="207"/>
      <c r="BA21" s="207"/>
      <c r="BB21" s="207"/>
      <c r="BC21" s="207"/>
      <c r="BD21" s="198"/>
      <c r="BE21" s="198"/>
      <c r="BF21" s="198"/>
      <c r="BG21" s="198"/>
      <c r="BH21" s="198"/>
      <c r="BI21" s="198"/>
      <c r="BJ21" s="198"/>
      <c r="BK21" s="198"/>
      <c r="BL21" s="198"/>
      <c r="BM21" s="198"/>
      <c r="BN21" s="198"/>
      <c r="BO21" s="198"/>
      <c r="BP21" s="198"/>
      <c r="BQ21" s="198"/>
      <c r="BR21" s="198"/>
      <c r="BS21" s="198"/>
      <c r="BT21" s="198"/>
      <c r="BU21" s="198"/>
      <c r="BV21" s="198"/>
      <c r="BW21" s="198"/>
      <c r="BX21" s="208"/>
      <c r="BY21" s="208"/>
      <c r="BZ21" s="208"/>
      <c r="CA21" s="208"/>
      <c r="CB21" s="208"/>
      <c r="CC21" s="208"/>
      <c r="CD21" s="208"/>
      <c r="CE21" s="208"/>
      <c r="CF21" s="208"/>
      <c r="CG21" s="208"/>
      <c r="CH21" s="208"/>
      <c r="CI21" s="208"/>
      <c r="CJ21" s="208"/>
      <c r="CK21" s="208"/>
      <c r="CL21" s="208"/>
      <c r="CM21" s="208"/>
      <c r="CN21" s="208"/>
      <c r="CO21" s="208"/>
      <c r="CP21" s="209"/>
      <c r="CQ21" s="209"/>
      <c r="CR21" s="209"/>
      <c r="CS21" s="209"/>
      <c r="CT21" s="209"/>
      <c r="CU21" s="208"/>
    </row>
    <row r="22" spans="1:99" ht="12" customHeight="1">
      <c r="A22" s="198" t="s">
        <v>324</v>
      </c>
      <c r="B22" s="205"/>
      <c r="C22" s="205"/>
      <c r="D22" s="205"/>
      <c r="E22" s="205"/>
      <c r="F22" s="217" t="s">
        <v>325</v>
      </c>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8"/>
      <c r="AY22" s="198" t="s">
        <v>326</v>
      </c>
      <c r="AZ22" s="207"/>
      <c r="BA22" s="207"/>
      <c r="BB22" s="207"/>
      <c r="BC22" s="207"/>
      <c r="BD22" s="198" t="s">
        <v>61</v>
      </c>
      <c r="BE22" s="198"/>
      <c r="BF22" s="198"/>
      <c r="BG22" s="198"/>
      <c r="BH22" s="198"/>
      <c r="BI22" s="198"/>
      <c r="BJ22" s="198"/>
      <c r="BK22" s="198"/>
      <c r="BL22" s="198"/>
      <c r="BM22" s="198"/>
      <c r="BN22" s="198"/>
      <c r="BO22" s="198"/>
      <c r="BP22" s="198"/>
      <c r="BQ22" s="198"/>
      <c r="BR22" s="198"/>
      <c r="BS22" s="198"/>
      <c r="BT22" s="198"/>
      <c r="BU22" s="198"/>
      <c r="BV22" s="198"/>
      <c r="BW22" s="198"/>
      <c r="BX22" s="208"/>
      <c r="BY22" s="208"/>
      <c r="BZ22" s="208"/>
      <c r="CA22" s="208"/>
      <c r="CB22" s="208"/>
      <c r="CC22" s="208"/>
      <c r="CD22" s="208"/>
      <c r="CE22" s="208"/>
      <c r="CF22" s="208"/>
      <c r="CG22" s="208"/>
      <c r="CH22" s="208"/>
      <c r="CI22" s="208"/>
      <c r="CJ22" s="208"/>
      <c r="CK22" s="208"/>
      <c r="CL22" s="208"/>
      <c r="CM22" s="208"/>
      <c r="CN22" s="208"/>
      <c r="CO22" s="208"/>
      <c r="CP22" s="209"/>
      <c r="CQ22" s="209"/>
      <c r="CR22" s="209"/>
      <c r="CS22" s="209"/>
      <c r="CT22" s="209"/>
      <c r="CU22" s="208"/>
    </row>
    <row r="23" spans="1:99" ht="12" customHeight="1">
      <c r="A23" s="198"/>
      <c r="B23" s="205"/>
      <c r="C23" s="205"/>
      <c r="D23" s="205"/>
      <c r="E23" s="205"/>
      <c r="F23" s="212" t="s">
        <v>327</v>
      </c>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198"/>
      <c r="AZ23" s="207"/>
      <c r="BA23" s="207"/>
      <c r="BB23" s="207"/>
      <c r="BC23" s="207"/>
      <c r="BD23" s="198"/>
      <c r="BE23" s="198"/>
      <c r="BF23" s="198"/>
      <c r="BG23" s="198"/>
      <c r="BH23" s="198"/>
      <c r="BI23" s="198"/>
      <c r="BJ23" s="198"/>
      <c r="BK23" s="198"/>
      <c r="BL23" s="198"/>
      <c r="BM23" s="198"/>
      <c r="BN23" s="198"/>
      <c r="BO23" s="198"/>
      <c r="BP23" s="198"/>
      <c r="BQ23" s="198"/>
      <c r="BR23" s="198"/>
      <c r="BS23" s="198"/>
      <c r="BT23" s="198"/>
      <c r="BU23" s="198"/>
      <c r="BV23" s="198"/>
      <c r="BW23" s="198"/>
      <c r="BX23" s="208"/>
      <c r="BY23" s="208"/>
      <c r="BZ23" s="208"/>
      <c r="CA23" s="208"/>
      <c r="CB23" s="208"/>
      <c r="CC23" s="208"/>
      <c r="CD23" s="208"/>
      <c r="CE23" s="208"/>
      <c r="CF23" s="208"/>
      <c r="CG23" s="208"/>
      <c r="CH23" s="208"/>
      <c r="CI23" s="208"/>
      <c r="CJ23" s="208"/>
      <c r="CK23" s="208"/>
      <c r="CL23" s="208"/>
      <c r="CM23" s="208"/>
      <c r="CN23" s="208"/>
      <c r="CO23" s="208"/>
      <c r="CP23" s="209"/>
      <c r="CQ23" s="209"/>
      <c r="CR23" s="209"/>
      <c r="CS23" s="209"/>
      <c r="CT23" s="209"/>
      <c r="CU23" s="208"/>
    </row>
    <row r="24" spans="1:99" ht="12" customHeight="1">
      <c r="A24" s="198" t="s">
        <v>328</v>
      </c>
      <c r="B24" s="205"/>
      <c r="C24" s="205"/>
      <c r="D24" s="205"/>
      <c r="E24" s="205"/>
      <c r="F24" s="224" t="s">
        <v>67</v>
      </c>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5"/>
      <c r="AY24" s="198" t="s">
        <v>329</v>
      </c>
      <c r="AZ24" s="207"/>
      <c r="BA24" s="207"/>
      <c r="BB24" s="207"/>
      <c r="BC24" s="207"/>
      <c r="BD24" s="198" t="s">
        <v>61</v>
      </c>
      <c r="BE24" s="198"/>
      <c r="BF24" s="198"/>
      <c r="BG24" s="198"/>
      <c r="BH24" s="198"/>
      <c r="BI24" s="198"/>
      <c r="BJ24" s="198" t="s">
        <v>61</v>
      </c>
      <c r="BK24" s="198"/>
      <c r="BL24" s="198"/>
      <c r="BM24" s="198"/>
      <c r="BN24" s="198"/>
      <c r="BO24" s="198"/>
      <c r="BP24" s="198"/>
      <c r="BQ24" s="222"/>
      <c r="BR24" s="222"/>
      <c r="BS24" s="222"/>
      <c r="BT24" s="222"/>
      <c r="BU24" s="222"/>
      <c r="BV24" s="222"/>
      <c r="BW24" s="222"/>
      <c r="BX24" s="208"/>
      <c r="BY24" s="208"/>
      <c r="BZ24" s="208"/>
      <c r="CA24" s="208"/>
      <c r="CB24" s="208"/>
      <c r="CC24" s="208"/>
      <c r="CD24" s="208"/>
      <c r="CE24" s="208"/>
      <c r="CF24" s="208"/>
      <c r="CG24" s="208"/>
      <c r="CH24" s="208"/>
      <c r="CI24" s="208"/>
      <c r="CJ24" s="208"/>
      <c r="CK24" s="208"/>
      <c r="CL24" s="208"/>
      <c r="CM24" s="208"/>
      <c r="CN24" s="208"/>
      <c r="CO24" s="208"/>
      <c r="CP24" s="209"/>
      <c r="CQ24" s="209"/>
      <c r="CR24" s="209"/>
      <c r="CS24" s="209"/>
      <c r="CT24" s="209"/>
      <c r="CU24" s="208"/>
    </row>
    <row r="25" spans="1:99" ht="12" customHeight="1">
      <c r="A25" s="198"/>
      <c r="B25" s="205"/>
      <c r="C25" s="205"/>
      <c r="D25" s="205"/>
      <c r="E25" s="205"/>
      <c r="F25" s="219" t="s">
        <v>330</v>
      </c>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198"/>
      <c r="AZ25" s="207"/>
      <c r="BA25" s="207"/>
      <c r="BB25" s="207"/>
      <c r="BC25" s="207"/>
      <c r="BD25" s="198"/>
      <c r="BE25" s="198"/>
      <c r="BF25" s="198"/>
      <c r="BG25" s="198"/>
      <c r="BH25" s="198"/>
      <c r="BI25" s="198"/>
      <c r="BJ25" s="198"/>
      <c r="BK25" s="198"/>
      <c r="BL25" s="198"/>
      <c r="BM25" s="198"/>
      <c r="BN25" s="198"/>
      <c r="BO25" s="198"/>
      <c r="BP25" s="198"/>
      <c r="BQ25" s="222"/>
      <c r="BR25" s="222"/>
      <c r="BS25" s="222"/>
      <c r="BT25" s="222"/>
      <c r="BU25" s="222"/>
      <c r="BV25" s="222"/>
      <c r="BW25" s="222"/>
      <c r="BX25" s="208"/>
      <c r="BY25" s="208"/>
      <c r="BZ25" s="208"/>
      <c r="CA25" s="208"/>
      <c r="CB25" s="208"/>
      <c r="CC25" s="208"/>
      <c r="CD25" s="208"/>
      <c r="CE25" s="208"/>
      <c r="CF25" s="208"/>
      <c r="CG25" s="208"/>
      <c r="CH25" s="208"/>
      <c r="CI25" s="208"/>
      <c r="CJ25" s="208"/>
      <c r="CK25" s="208"/>
      <c r="CL25" s="208"/>
      <c r="CM25" s="208"/>
      <c r="CN25" s="208"/>
      <c r="CO25" s="208"/>
      <c r="CP25" s="209"/>
      <c r="CQ25" s="209"/>
      <c r="CR25" s="209"/>
      <c r="CS25" s="209"/>
      <c r="CT25" s="209"/>
      <c r="CU25" s="208"/>
    </row>
    <row r="26" spans="1:99" ht="13.5">
      <c r="A26" s="198"/>
      <c r="B26" s="205"/>
      <c r="C26" s="205"/>
      <c r="D26" s="205"/>
      <c r="E26" s="205"/>
      <c r="F26" s="220" t="s">
        <v>331</v>
      </c>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1"/>
      <c r="AY26" s="198" t="s">
        <v>332</v>
      </c>
      <c r="AZ26" s="207"/>
      <c r="BA26" s="207"/>
      <c r="BB26" s="207"/>
      <c r="BC26" s="207"/>
      <c r="BD26" s="198"/>
      <c r="BE26" s="198"/>
      <c r="BF26" s="198"/>
      <c r="BG26" s="198"/>
      <c r="BH26" s="198"/>
      <c r="BI26" s="198"/>
      <c r="BJ26" s="198"/>
      <c r="BK26" s="198"/>
      <c r="BL26" s="198"/>
      <c r="BM26" s="198"/>
      <c r="BN26" s="198"/>
      <c r="BO26" s="198"/>
      <c r="BP26" s="198"/>
      <c r="BQ26" s="222"/>
      <c r="BR26" s="222"/>
      <c r="BS26" s="222"/>
      <c r="BT26" s="222"/>
      <c r="BU26" s="222"/>
      <c r="BV26" s="222"/>
      <c r="BW26" s="222"/>
      <c r="BX26" s="208"/>
      <c r="BY26" s="208"/>
      <c r="BZ26" s="208"/>
      <c r="CA26" s="208"/>
      <c r="CB26" s="208"/>
      <c r="CC26" s="208"/>
      <c r="CD26" s="208"/>
      <c r="CE26" s="208"/>
      <c r="CF26" s="208"/>
      <c r="CG26" s="208"/>
      <c r="CH26" s="208"/>
      <c r="CI26" s="208"/>
      <c r="CJ26" s="208"/>
      <c r="CK26" s="208"/>
      <c r="CL26" s="208"/>
      <c r="CM26" s="208"/>
      <c r="CN26" s="208"/>
      <c r="CO26" s="208"/>
      <c r="CP26" s="209"/>
      <c r="CQ26" s="209"/>
      <c r="CR26" s="209"/>
      <c r="CS26" s="209"/>
      <c r="CT26" s="209"/>
      <c r="CU26" s="208"/>
    </row>
    <row r="27" spans="1:99" ht="12" customHeight="1">
      <c r="A27" s="198"/>
      <c r="B27" s="205"/>
      <c r="C27" s="205"/>
      <c r="D27" s="205"/>
      <c r="E27" s="205"/>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198"/>
      <c r="AZ27" s="207"/>
      <c r="BA27" s="207"/>
      <c r="BB27" s="207"/>
      <c r="BC27" s="207"/>
      <c r="BD27" s="198"/>
      <c r="BE27" s="198"/>
      <c r="BF27" s="198"/>
      <c r="BG27" s="198"/>
      <c r="BH27" s="198"/>
      <c r="BI27" s="198"/>
      <c r="BJ27" s="198"/>
      <c r="BK27" s="198"/>
      <c r="BL27" s="198"/>
      <c r="BM27" s="198"/>
      <c r="BN27" s="198"/>
      <c r="BO27" s="198"/>
      <c r="BP27" s="198"/>
      <c r="BQ27" s="222"/>
      <c r="BR27" s="222"/>
      <c r="BS27" s="222"/>
      <c r="BT27" s="222"/>
      <c r="BU27" s="222"/>
      <c r="BV27" s="222"/>
      <c r="BW27" s="222"/>
      <c r="BX27" s="208"/>
      <c r="BY27" s="208"/>
      <c r="BZ27" s="208"/>
      <c r="CA27" s="208"/>
      <c r="CB27" s="208"/>
      <c r="CC27" s="208"/>
      <c r="CD27" s="208"/>
      <c r="CE27" s="208"/>
      <c r="CF27" s="208"/>
      <c r="CG27" s="208"/>
      <c r="CH27" s="208"/>
      <c r="CI27" s="208"/>
      <c r="CJ27" s="208"/>
      <c r="CK27" s="208"/>
      <c r="CL27" s="208"/>
      <c r="CM27" s="208"/>
      <c r="CN27" s="208"/>
      <c r="CO27" s="208"/>
      <c r="CP27" s="209"/>
      <c r="CQ27" s="209"/>
      <c r="CR27" s="209"/>
      <c r="CS27" s="209"/>
      <c r="CT27" s="209"/>
      <c r="CU27" s="208"/>
    </row>
    <row r="28" spans="1:99" ht="13.5">
      <c r="A28" s="198"/>
      <c r="B28" s="205"/>
      <c r="C28" s="205"/>
      <c r="D28" s="205"/>
      <c r="E28" s="205"/>
      <c r="F28" s="220" t="s">
        <v>333</v>
      </c>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c r="AY28" s="198" t="s">
        <v>334</v>
      </c>
      <c r="AZ28" s="207"/>
      <c r="BA28" s="207"/>
      <c r="BB28" s="207"/>
      <c r="BC28" s="207"/>
      <c r="BD28" s="198"/>
      <c r="BE28" s="198"/>
      <c r="BF28" s="198"/>
      <c r="BG28" s="198"/>
      <c r="BH28" s="198"/>
      <c r="BI28" s="198"/>
      <c r="BJ28" s="198"/>
      <c r="BK28" s="198"/>
      <c r="BL28" s="198"/>
      <c r="BM28" s="198"/>
      <c r="BN28" s="198"/>
      <c r="BO28" s="198"/>
      <c r="BP28" s="198"/>
      <c r="BQ28" s="222"/>
      <c r="BR28" s="222"/>
      <c r="BS28" s="222"/>
      <c r="BT28" s="222"/>
      <c r="BU28" s="222"/>
      <c r="BV28" s="222"/>
      <c r="BW28" s="222"/>
      <c r="BX28" s="208"/>
      <c r="BY28" s="208"/>
      <c r="BZ28" s="208"/>
      <c r="CA28" s="208"/>
      <c r="CB28" s="208"/>
      <c r="CC28" s="208"/>
      <c r="CD28" s="208"/>
      <c r="CE28" s="208"/>
      <c r="CF28" s="208"/>
      <c r="CG28" s="208"/>
      <c r="CH28" s="208"/>
      <c r="CI28" s="208"/>
      <c r="CJ28" s="208"/>
      <c r="CK28" s="208"/>
      <c r="CL28" s="208"/>
      <c r="CM28" s="208"/>
      <c r="CN28" s="208"/>
      <c r="CO28" s="208"/>
      <c r="CP28" s="209"/>
      <c r="CQ28" s="209"/>
      <c r="CR28" s="209"/>
      <c r="CS28" s="209"/>
      <c r="CT28" s="209"/>
      <c r="CU28" s="208"/>
    </row>
    <row r="29" spans="1:99" ht="12" customHeight="1">
      <c r="A29" s="198"/>
      <c r="B29" s="205"/>
      <c r="C29" s="205"/>
      <c r="D29" s="205"/>
      <c r="E29" s="205"/>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198"/>
      <c r="AZ29" s="207"/>
      <c r="BA29" s="207"/>
      <c r="BB29" s="207"/>
      <c r="BC29" s="207"/>
      <c r="BD29" s="198"/>
      <c r="BE29" s="198"/>
      <c r="BF29" s="198"/>
      <c r="BG29" s="198"/>
      <c r="BH29" s="198"/>
      <c r="BI29" s="198"/>
      <c r="BJ29" s="198"/>
      <c r="BK29" s="198"/>
      <c r="BL29" s="198"/>
      <c r="BM29" s="198"/>
      <c r="BN29" s="198"/>
      <c r="BO29" s="198"/>
      <c r="BP29" s="198"/>
      <c r="BQ29" s="222"/>
      <c r="BR29" s="222"/>
      <c r="BS29" s="222"/>
      <c r="BT29" s="222"/>
      <c r="BU29" s="222"/>
      <c r="BV29" s="222"/>
      <c r="BW29" s="222"/>
      <c r="BX29" s="208"/>
      <c r="BY29" s="208"/>
      <c r="BZ29" s="208"/>
      <c r="CA29" s="208"/>
      <c r="CB29" s="208"/>
      <c r="CC29" s="208"/>
      <c r="CD29" s="208"/>
      <c r="CE29" s="208"/>
      <c r="CF29" s="208"/>
      <c r="CG29" s="208"/>
      <c r="CH29" s="208"/>
      <c r="CI29" s="208"/>
      <c r="CJ29" s="208"/>
      <c r="CK29" s="208"/>
      <c r="CL29" s="208"/>
      <c r="CM29" s="208"/>
      <c r="CN29" s="208"/>
      <c r="CO29" s="208"/>
      <c r="CP29" s="209"/>
      <c r="CQ29" s="209"/>
      <c r="CR29" s="209"/>
      <c r="CS29" s="209"/>
      <c r="CT29" s="209"/>
      <c r="CU29" s="208"/>
    </row>
    <row r="30" spans="1:99" ht="15" customHeight="1">
      <c r="A30" s="198" t="s">
        <v>335</v>
      </c>
      <c r="B30" s="205"/>
      <c r="C30" s="205"/>
      <c r="D30" s="205"/>
      <c r="E30" s="205"/>
      <c r="F30" s="226" t="s">
        <v>336</v>
      </c>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7"/>
      <c r="AY30" s="198" t="s">
        <v>337</v>
      </c>
      <c r="AZ30" s="207"/>
      <c r="BA30" s="207"/>
      <c r="BB30" s="207"/>
      <c r="BC30" s="207"/>
      <c r="BD30" s="198" t="s">
        <v>61</v>
      </c>
      <c r="BE30" s="198"/>
      <c r="BF30" s="198"/>
      <c r="BG30" s="198"/>
      <c r="BH30" s="198"/>
      <c r="BI30" s="198"/>
      <c r="BJ30" s="198" t="s">
        <v>61</v>
      </c>
      <c r="BK30" s="198"/>
      <c r="BL30" s="198"/>
      <c r="BM30" s="198"/>
      <c r="BN30" s="198"/>
      <c r="BO30" s="198"/>
      <c r="BP30" s="198"/>
      <c r="BQ30" s="222"/>
      <c r="BR30" s="222"/>
      <c r="BS30" s="222"/>
      <c r="BT30" s="222"/>
      <c r="BU30" s="222"/>
      <c r="BV30" s="222"/>
      <c r="BW30" s="222"/>
      <c r="BX30" s="208"/>
      <c r="BY30" s="208"/>
      <c r="BZ30" s="208"/>
      <c r="CA30" s="208"/>
      <c r="CB30" s="208"/>
      <c r="CC30" s="208"/>
      <c r="CD30" s="208"/>
      <c r="CE30" s="208"/>
      <c r="CF30" s="208"/>
      <c r="CG30" s="208"/>
      <c r="CH30" s="208"/>
      <c r="CI30" s="208"/>
      <c r="CJ30" s="208"/>
      <c r="CK30" s="208"/>
      <c r="CL30" s="208"/>
      <c r="CM30" s="208"/>
      <c r="CN30" s="208"/>
      <c r="CO30" s="208"/>
      <c r="CP30" s="209"/>
      <c r="CQ30" s="209"/>
      <c r="CR30" s="209"/>
      <c r="CS30" s="209"/>
      <c r="CT30" s="209"/>
      <c r="CU30" s="208"/>
    </row>
    <row r="31" spans="1:99" ht="12" customHeight="1">
      <c r="A31" s="198" t="s">
        <v>338</v>
      </c>
      <c r="B31" s="205"/>
      <c r="C31" s="205"/>
      <c r="D31" s="205"/>
      <c r="E31" s="205"/>
      <c r="F31" s="217" t="s">
        <v>320</v>
      </c>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c r="AY31" s="198" t="s">
        <v>339</v>
      </c>
      <c r="AZ31" s="207"/>
      <c r="BA31" s="207"/>
      <c r="BB31" s="207"/>
      <c r="BC31" s="207"/>
      <c r="BD31" s="198" t="s">
        <v>61</v>
      </c>
      <c r="BE31" s="198"/>
      <c r="BF31" s="198"/>
      <c r="BG31" s="198"/>
      <c r="BH31" s="198"/>
      <c r="BI31" s="198"/>
      <c r="BJ31" s="198"/>
      <c r="BK31" s="198"/>
      <c r="BL31" s="198"/>
      <c r="BM31" s="198"/>
      <c r="BN31" s="198"/>
      <c r="BO31" s="198"/>
      <c r="BP31" s="198"/>
      <c r="BQ31" s="198"/>
      <c r="BR31" s="198"/>
      <c r="BS31" s="198"/>
      <c r="BT31" s="198"/>
      <c r="BU31" s="198"/>
      <c r="BV31" s="198"/>
      <c r="BW31" s="198"/>
      <c r="BX31" s="208">
        <f>BX64+BX72</f>
        <v>10499708.09</v>
      </c>
      <c r="BY31" s="208"/>
      <c r="BZ31" s="208"/>
      <c r="CA31" s="208"/>
      <c r="CB31" s="208"/>
      <c r="CC31" s="208"/>
      <c r="CD31" s="208">
        <f t="shared" ref="CD31" si="0">CD9</f>
        <v>10303546.4</v>
      </c>
      <c r="CE31" s="208"/>
      <c r="CF31" s="208"/>
      <c r="CG31" s="208"/>
      <c r="CH31" s="208"/>
      <c r="CI31" s="208"/>
      <c r="CJ31" s="208">
        <f t="shared" ref="CJ31" si="1">CJ9</f>
        <v>10303546.4</v>
      </c>
      <c r="CK31" s="208"/>
      <c r="CL31" s="208"/>
      <c r="CM31" s="208"/>
      <c r="CN31" s="208"/>
      <c r="CO31" s="208"/>
      <c r="CP31" s="209"/>
      <c r="CQ31" s="209"/>
      <c r="CR31" s="209"/>
      <c r="CS31" s="209"/>
      <c r="CT31" s="209"/>
      <c r="CU31" s="208"/>
    </row>
    <row r="32" spans="1:99" ht="12" customHeight="1">
      <c r="A32" s="198"/>
      <c r="B32" s="205"/>
      <c r="C32" s="205"/>
      <c r="D32" s="205"/>
      <c r="E32" s="205"/>
      <c r="F32" s="210" t="s">
        <v>340</v>
      </c>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1"/>
      <c r="AY32" s="198"/>
      <c r="AZ32" s="207"/>
      <c r="BA32" s="207"/>
      <c r="BB32" s="207"/>
      <c r="BC32" s="207"/>
      <c r="BD32" s="198"/>
      <c r="BE32" s="198"/>
      <c r="BF32" s="198"/>
      <c r="BG32" s="198"/>
      <c r="BH32" s="198"/>
      <c r="BI32" s="198"/>
      <c r="BJ32" s="198"/>
      <c r="BK32" s="198"/>
      <c r="BL32" s="198"/>
      <c r="BM32" s="198"/>
      <c r="BN32" s="198"/>
      <c r="BO32" s="198"/>
      <c r="BP32" s="198"/>
      <c r="BQ32" s="198"/>
      <c r="BR32" s="198"/>
      <c r="BS32" s="198"/>
      <c r="BT32" s="198"/>
      <c r="BU32" s="198"/>
      <c r="BV32" s="198"/>
      <c r="BW32" s="198"/>
      <c r="BX32" s="208"/>
      <c r="BY32" s="208"/>
      <c r="BZ32" s="208"/>
      <c r="CA32" s="208"/>
      <c r="CB32" s="208"/>
      <c r="CC32" s="208"/>
      <c r="CD32" s="208"/>
      <c r="CE32" s="208"/>
      <c r="CF32" s="208"/>
      <c r="CG32" s="208"/>
      <c r="CH32" s="208"/>
      <c r="CI32" s="208"/>
      <c r="CJ32" s="208"/>
      <c r="CK32" s="208"/>
      <c r="CL32" s="208"/>
      <c r="CM32" s="208"/>
      <c r="CN32" s="208"/>
      <c r="CO32" s="208"/>
      <c r="CP32" s="209"/>
      <c r="CQ32" s="209"/>
      <c r="CR32" s="209"/>
      <c r="CS32" s="209"/>
      <c r="CT32" s="209"/>
      <c r="CU32" s="208"/>
    </row>
    <row r="33" spans="1:99" ht="12" customHeight="1">
      <c r="A33" s="198"/>
      <c r="B33" s="205"/>
      <c r="C33" s="205"/>
      <c r="D33" s="205"/>
      <c r="E33" s="205"/>
      <c r="F33" s="212" t="s">
        <v>341</v>
      </c>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198"/>
      <c r="AZ33" s="207"/>
      <c r="BA33" s="207"/>
      <c r="BB33" s="207"/>
      <c r="BC33" s="207"/>
      <c r="BD33" s="198"/>
      <c r="BE33" s="198"/>
      <c r="BF33" s="198"/>
      <c r="BG33" s="198"/>
      <c r="BH33" s="198"/>
      <c r="BI33" s="198"/>
      <c r="BJ33" s="198"/>
      <c r="BK33" s="198"/>
      <c r="BL33" s="198"/>
      <c r="BM33" s="198"/>
      <c r="BN33" s="198"/>
      <c r="BO33" s="198"/>
      <c r="BP33" s="198"/>
      <c r="BQ33" s="198"/>
      <c r="BR33" s="198"/>
      <c r="BS33" s="198"/>
      <c r="BT33" s="198"/>
      <c r="BU33" s="198"/>
      <c r="BV33" s="198"/>
      <c r="BW33" s="198"/>
      <c r="BX33" s="208"/>
      <c r="BY33" s="208"/>
      <c r="BZ33" s="208"/>
      <c r="CA33" s="208"/>
      <c r="CB33" s="208"/>
      <c r="CC33" s="208"/>
      <c r="CD33" s="208"/>
      <c r="CE33" s="208"/>
      <c r="CF33" s="208"/>
      <c r="CG33" s="208"/>
      <c r="CH33" s="208"/>
      <c r="CI33" s="208"/>
      <c r="CJ33" s="208"/>
      <c r="CK33" s="208"/>
      <c r="CL33" s="208"/>
      <c r="CM33" s="208"/>
      <c r="CN33" s="208"/>
      <c r="CO33" s="208"/>
      <c r="CP33" s="209"/>
      <c r="CQ33" s="209"/>
      <c r="CR33" s="209"/>
      <c r="CS33" s="209"/>
      <c r="CT33" s="209"/>
      <c r="CU33" s="208"/>
    </row>
    <row r="34" spans="1:99" ht="12" customHeight="1">
      <c r="A34" s="198" t="s">
        <v>342</v>
      </c>
      <c r="B34" s="205"/>
      <c r="C34" s="205"/>
      <c r="D34" s="205"/>
      <c r="E34" s="205"/>
      <c r="F34" s="228" t="s">
        <v>67</v>
      </c>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198" t="s">
        <v>343</v>
      </c>
      <c r="AZ34" s="207"/>
      <c r="BA34" s="207"/>
      <c r="BB34" s="207"/>
      <c r="BC34" s="207"/>
      <c r="BD34" s="198" t="s">
        <v>61</v>
      </c>
      <c r="BE34" s="198"/>
      <c r="BF34" s="198"/>
      <c r="BG34" s="198"/>
      <c r="BH34" s="198"/>
      <c r="BI34" s="198"/>
      <c r="BJ34" s="198"/>
      <c r="BK34" s="198"/>
      <c r="BL34" s="198"/>
      <c r="BM34" s="198"/>
      <c r="BN34" s="198"/>
      <c r="BO34" s="198"/>
      <c r="BP34" s="198"/>
      <c r="BQ34" s="198"/>
      <c r="BR34" s="198"/>
      <c r="BS34" s="198"/>
      <c r="BT34" s="198"/>
      <c r="BU34" s="198"/>
      <c r="BV34" s="198"/>
      <c r="BW34" s="198"/>
      <c r="BX34" s="229">
        <v>2201948.54</v>
      </c>
      <c r="BY34" s="229"/>
      <c r="BZ34" s="229"/>
      <c r="CA34" s="229"/>
      <c r="CB34" s="229"/>
      <c r="CC34" s="229"/>
      <c r="CD34" s="229">
        <v>2152350</v>
      </c>
      <c r="CE34" s="229"/>
      <c r="CF34" s="229"/>
      <c r="CG34" s="229"/>
      <c r="CH34" s="229"/>
      <c r="CI34" s="229"/>
      <c r="CJ34" s="229">
        <f>CD34</f>
        <v>2152350</v>
      </c>
      <c r="CK34" s="229"/>
      <c r="CL34" s="229"/>
      <c r="CM34" s="229"/>
      <c r="CN34" s="229"/>
      <c r="CO34" s="229"/>
      <c r="CP34" s="209"/>
      <c r="CQ34" s="209"/>
      <c r="CR34" s="209"/>
      <c r="CS34" s="209"/>
      <c r="CT34" s="209"/>
      <c r="CU34" s="208"/>
    </row>
    <row r="35" spans="1:99" ht="12" customHeight="1">
      <c r="A35" s="198"/>
      <c r="B35" s="205"/>
      <c r="C35" s="205"/>
      <c r="D35" s="205"/>
      <c r="E35" s="205"/>
      <c r="F35" s="230" t="s">
        <v>344</v>
      </c>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198"/>
      <c r="AZ35" s="207"/>
      <c r="BA35" s="207"/>
      <c r="BB35" s="207"/>
      <c r="BC35" s="207"/>
      <c r="BD35" s="198"/>
      <c r="BE35" s="198"/>
      <c r="BF35" s="198"/>
      <c r="BG35" s="198"/>
      <c r="BH35" s="198"/>
      <c r="BI35" s="198"/>
      <c r="BJ35" s="198"/>
      <c r="BK35" s="198"/>
      <c r="BL35" s="198"/>
      <c r="BM35" s="198"/>
      <c r="BN35" s="198"/>
      <c r="BO35" s="198"/>
      <c r="BP35" s="198"/>
      <c r="BQ35" s="198"/>
      <c r="BR35" s="198"/>
      <c r="BS35" s="198"/>
      <c r="BT35" s="198"/>
      <c r="BU35" s="198"/>
      <c r="BV35" s="198"/>
      <c r="BW35" s="198"/>
      <c r="BX35" s="229"/>
      <c r="BY35" s="229"/>
      <c r="BZ35" s="229"/>
      <c r="CA35" s="229"/>
      <c r="CB35" s="229"/>
      <c r="CC35" s="229"/>
      <c r="CD35" s="229"/>
      <c r="CE35" s="229"/>
      <c r="CF35" s="229"/>
      <c r="CG35" s="229"/>
      <c r="CH35" s="229"/>
      <c r="CI35" s="229"/>
      <c r="CJ35" s="229"/>
      <c r="CK35" s="229"/>
      <c r="CL35" s="229"/>
      <c r="CM35" s="229"/>
      <c r="CN35" s="229"/>
      <c r="CO35" s="229"/>
      <c r="CP35" s="209"/>
      <c r="CQ35" s="209"/>
      <c r="CR35" s="209"/>
      <c r="CS35" s="209"/>
      <c r="CT35" s="209"/>
      <c r="CU35" s="208"/>
    </row>
    <row r="36" spans="1:99" ht="12" customHeight="1">
      <c r="A36" s="198"/>
      <c r="B36" s="205"/>
      <c r="C36" s="205"/>
      <c r="D36" s="205"/>
      <c r="E36" s="205"/>
      <c r="F36" s="219" t="s">
        <v>345</v>
      </c>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198"/>
      <c r="AZ36" s="207"/>
      <c r="BA36" s="207"/>
      <c r="BB36" s="207"/>
      <c r="BC36" s="207"/>
      <c r="BD36" s="198"/>
      <c r="BE36" s="198"/>
      <c r="BF36" s="198"/>
      <c r="BG36" s="198"/>
      <c r="BH36" s="198"/>
      <c r="BI36" s="198"/>
      <c r="BJ36" s="198"/>
      <c r="BK36" s="198"/>
      <c r="BL36" s="198"/>
      <c r="BM36" s="198"/>
      <c r="BN36" s="198"/>
      <c r="BO36" s="198"/>
      <c r="BP36" s="198"/>
      <c r="BQ36" s="198"/>
      <c r="BR36" s="198"/>
      <c r="BS36" s="198"/>
      <c r="BT36" s="198"/>
      <c r="BU36" s="198"/>
      <c r="BV36" s="198"/>
      <c r="BW36" s="198"/>
      <c r="BX36" s="229"/>
      <c r="BY36" s="229"/>
      <c r="BZ36" s="229"/>
      <c r="CA36" s="229"/>
      <c r="CB36" s="229"/>
      <c r="CC36" s="229"/>
      <c r="CD36" s="229"/>
      <c r="CE36" s="229"/>
      <c r="CF36" s="229"/>
      <c r="CG36" s="229"/>
      <c r="CH36" s="229"/>
      <c r="CI36" s="229"/>
      <c r="CJ36" s="229"/>
      <c r="CK36" s="229"/>
      <c r="CL36" s="229"/>
      <c r="CM36" s="229"/>
      <c r="CN36" s="229"/>
      <c r="CO36" s="229"/>
      <c r="CP36" s="209"/>
      <c r="CQ36" s="209"/>
      <c r="CR36" s="209"/>
      <c r="CS36" s="209"/>
      <c r="CT36" s="209"/>
      <c r="CU36" s="208"/>
    </row>
    <row r="37" spans="1:99" ht="12" customHeight="1">
      <c r="A37" s="198" t="s">
        <v>346</v>
      </c>
      <c r="B37" s="205"/>
      <c r="C37" s="205"/>
      <c r="D37" s="205"/>
      <c r="E37" s="205"/>
      <c r="F37" s="233" t="s">
        <v>67</v>
      </c>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198" t="s">
        <v>347</v>
      </c>
      <c r="AZ37" s="207"/>
      <c r="BA37" s="207"/>
      <c r="BB37" s="207"/>
      <c r="BC37" s="207"/>
      <c r="BD37" s="198" t="s">
        <v>61</v>
      </c>
      <c r="BE37" s="198"/>
      <c r="BF37" s="198"/>
      <c r="BG37" s="198"/>
      <c r="BH37" s="198"/>
      <c r="BI37" s="198"/>
      <c r="BJ37" s="198"/>
      <c r="BK37" s="198"/>
      <c r="BL37" s="198"/>
      <c r="BM37" s="198"/>
      <c r="BN37" s="198"/>
      <c r="BO37" s="198"/>
      <c r="BP37" s="198"/>
      <c r="BQ37" s="198"/>
      <c r="BR37" s="198"/>
      <c r="BS37" s="198"/>
      <c r="BT37" s="198"/>
      <c r="BU37" s="198"/>
      <c r="BV37" s="198"/>
      <c r="BW37" s="198"/>
      <c r="BX37" s="229">
        <f>BX34</f>
        <v>2201948.54</v>
      </c>
      <c r="BY37" s="229"/>
      <c r="BZ37" s="229"/>
      <c r="CA37" s="229"/>
      <c r="CB37" s="229"/>
      <c r="CC37" s="229"/>
      <c r="CD37" s="229">
        <f t="shared" ref="CD37" si="2">CD34</f>
        <v>2152350</v>
      </c>
      <c r="CE37" s="229"/>
      <c r="CF37" s="229"/>
      <c r="CG37" s="229"/>
      <c r="CH37" s="229"/>
      <c r="CI37" s="229"/>
      <c r="CJ37" s="229">
        <f t="shared" ref="CJ37" si="3">CJ34</f>
        <v>2152350</v>
      </c>
      <c r="CK37" s="229"/>
      <c r="CL37" s="229"/>
      <c r="CM37" s="229"/>
      <c r="CN37" s="229"/>
      <c r="CO37" s="229"/>
      <c r="CP37" s="209"/>
      <c r="CQ37" s="209"/>
      <c r="CR37" s="209"/>
      <c r="CS37" s="209"/>
      <c r="CT37" s="209"/>
      <c r="CU37" s="208"/>
    </row>
    <row r="38" spans="1:99" ht="12" customHeight="1">
      <c r="A38" s="198"/>
      <c r="B38" s="205"/>
      <c r="C38" s="205"/>
      <c r="D38" s="205"/>
      <c r="E38" s="205"/>
      <c r="F38" s="223" t="s">
        <v>330</v>
      </c>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198"/>
      <c r="AZ38" s="207"/>
      <c r="BA38" s="207"/>
      <c r="BB38" s="207"/>
      <c r="BC38" s="207"/>
      <c r="BD38" s="198"/>
      <c r="BE38" s="198"/>
      <c r="BF38" s="198"/>
      <c r="BG38" s="198"/>
      <c r="BH38" s="198"/>
      <c r="BI38" s="198"/>
      <c r="BJ38" s="198"/>
      <c r="BK38" s="198"/>
      <c r="BL38" s="198"/>
      <c r="BM38" s="198"/>
      <c r="BN38" s="198"/>
      <c r="BO38" s="198"/>
      <c r="BP38" s="198"/>
      <c r="BQ38" s="198"/>
      <c r="BR38" s="198"/>
      <c r="BS38" s="198"/>
      <c r="BT38" s="198"/>
      <c r="BU38" s="198"/>
      <c r="BV38" s="198"/>
      <c r="BW38" s="198"/>
      <c r="BX38" s="229"/>
      <c r="BY38" s="229"/>
      <c r="BZ38" s="229"/>
      <c r="CA38" s="229"/>
      <c r="CB38" s="229"/>
      <c r="CC38" s="229"/>
      <c r="CD38" s="229"/>
      <c r="CE38" s="229"/>
      <c r="CF38" s="229"/>
      <c r="CG38" s="229"/>
      <c r="CH38" s="229"/>
      <c r="CI38" s="229"/>
      <c r="CJ38" s="229"/>
      <c r="CK38" s="229"/>
      <c r="CL38" s="229"/>
      <c r="CM38" s="229"/>
      <c r="CN38" s="229"/>
      <c r="CO38" s="229"/>
      <c r="CP38" s="209"/>
      <c r="CQ38" s="209"/>
      <c r="CR38" s="209"/>
      <c r="CS38" s="209"/>
      <c r="CT38" s="209"/>
      <c r="CU38" s="208"/>
    </row>
    <row r="39" spans="1:99" ht="15" customHeight="1">
      <c r="A39" s="198" t="s">
        <v>348</v>
      </c>
      <c r="B39" s="205"/>
      <c r="C39" s="205"/>
      <c r="D39" s="205"/>
      <c r="E39" s="205"/>
      <c r="F39" s="231" t="s">
        <v>349</v>
      </c>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c r="AY39" s="198" t="s">
        <v>350</v>
      </c>
      <c r="AZ39" s="207"/>
      <c r="BA39" s="207"/>
      <c r="BB39" s="207"/>
      <c r="BC39" s="207"/>
      <c r="BD39" s="198" t="s">
        <v>61</v>
      </c>
      <c r="BE39" s="198"/>
      <c r="BF39" s="198"/>
      <c r="BG39" s="198"/>
      <c r="BH39" s="198"/>
      <c r="BI39" s="198"/>
      <c r="BJ39" s="198"/>
      <c r="BK39" s="198"/>
      <c r="BL39" s="198"/>
      <c r="BM39" s="198"/>
      <c r="BN39" s="198"/>
      <c r="BO39" s="198"/>
      <c r="BP39" s="198"/>
      <c r="BQ39" s="198"/>
      <c r="BR39" s="198"/>
      <c r="BS39" s="198"/>
      <c r="BT39" s="198"/>
      <c r="BU39" s="198"/>
      <c r="BV39" s="198"/>
      <c r="BW39" s="198"/>
      <c r="BX39" s="229"/>
      <c r="BY39" s="229"/>
      <c r="BZ39" s="229"/>
      <c r="CA39" s="229"/>
      <c r="CB39" s="229"/>
      <c r="CC39" s="229"/>
      <c r="CD39" s="229"/>
      <c r="CE39" s="229"/>
      <c r="CF39" s="229"/>
      <c r="CG39" s="229"/>
      <c r="CH39" s="229"/>
      <c r="CI39" s="229"/>
      <c r="CJ39" s="229"/>
      <c r="CK39" s="229"/>
      <c r="CL39" s="229"/>
      <c r="CM39" s="229"/>
      <c r="CN39" s="229"/>
      <c r="CO39" s="229"/>
      <c r="CP39" s="209"/>
      <c r="CQ39" s="209"/>
      <c r="CR39" s="209"/>
      <c r="CS39" s="209"/>
      <c r="CT39" s="209"/>
      <c r="CU39" s="208"/>
    </row>
    <row r="40" spans="1:99" ht="12" customHeight="1">
      <c r="A40" s="236" t="s">
        <v>351</v>
      </c>
      <c r="B40" s="237"/>
      <c r="C40" s="237"/>
      <c r="D40" s="237"/>
      <c r="E40" s="237"/>
      <c r="F40" s="230" t="s">
        <v>352</v>
      </c>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6" t="s">
        <v>353</v>
      </c>
      <c r="AZ40" s="238"/>
      <c r="BA40" s="238"/>
      <c r="BB40" s="238"/>
      <c r="BC40" s="238"/>
      <c r="BD40" s="236" t="s">
        <v>61</v>
      </c>
      <c r="BE40" s="236"/>
      <c r="BF40" s="236"/>
      <c r="BG40" s="236"/>
      <c r="BH40" s="236"/>
      <c r="BI40" s="236"/>
      <c r="BJ40" s="236"/>
      <c r="BK40" s="236"/>
      <c r="BL40" s="236"/>
      <c r="BM40" s="236"/>
      <c r="BN40" s="236"/>
      <c r="BO40" s="236"/>
      <c r="BP40" s="236"/>
      <c r="BQ40" s="236"/>
      <c r="BR40" s="236"/>
      <c r="BS40" s="236"/>
      <c r="BT40" s="236"/>
      <c r="BU40" s="236"/>
      <c r="BV40" s="236"/>
      <c r="BW40" s="236"/>
      <c r="BX40" s="239">
        <v>5982817.0899999999</v>
      </c>
      <c r="BY40" s="239"/>
      <c r="BZ40" s="239"/>
      <c r="CA40" s="239"/>
      <c r="CB40" s="239"/>
      <c r="CC40" s="239"/>
      <c r="CD40" s="239">
        <v>5922726.0899999999</v>
      </c>
      <c r="CE40" s="239"/>
      <c r="CF40" s="239"/>
      <c r="CG40" s="239"/>
      <c r="CH40" s="239"/>
      <c r="CI40" s="239"/>
      <c r="CJ40" s="239">
        <f>CD40</f>
        <v>5922726.0899999999</v>
      </c>
      <c r="CK40" s="239"/>
      <c r="CL40" s="239"/>
      <c r="CM40" s="239"/>
      <c r="CN40" s="239"/>
      <c r="CO40" s="239"/>
      <c r="CP40" s="234"/>
      <c r="CQ40" s="234"/>
      <c r="CR40" s="234"/>
      <c r="CS40" s="234"/>
      <c r="CT40" s="234"/>
      <c r="CU40" s="235"/>
    </row>
    <row r="41" spans="1:99" ht="12" customHeight="1">
      <c r="A41" s="236"/>
      <c r="B41" s="237"/>
      <c r="C41" s="237"/>
      <c r="D41" s="237"/>
      <c r="E41" s="237"/>
      <c r="F41" s="219" t="s">
        <v>354</v>
      </c>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36"/>
      <c r="AZ41" s="238"/>
      <c r="BA41" s="238"/>
      <c r="BB41" s="238"/>
      <c r="BC41" s="238"/>
      <c r="BD41" s="236"/>
      <c r="BE41" s="236"/>
      <c r="BF41" s="236"/>
      <c r="BG41" s="236"/>
      <c r="BH41" s="236"/>
      <c r="BI41" s="236"/>
      <c r="BJ41" s="236"/>
      <c r="BK41" s="236"/>
      <c r="BL41" s="236"/>
      <c r="BM41" s="236"/>
      <c r="BN41" s="236"/>
      <c r="BO41" s="236"/>
      <c r="BP41" s="236"/>
      <c r="BQ41" s="236"/>
      <c r="BR41" s="236"/>
      <c r="BS41" s="236"/>
      <c r="BT41" s="236"/>
      <c r="BU41" s="236"/>
      <c r="BV41" s="236"/>
      <c r="BW41" s="236"/>
      <c r="BX41" s="239"/>
      <c r="BY41" s="239"/>
      <c r="BZ41" s="239"/>
      <c r="CA41" s="239"/>
      <c r="CB41" s="239"/>
      <c r="CC41" s="239"/>
      <c r="CD41" s="239"/>
      <c r="CE41" s="239"/>
      <c r="CF41" s="239"/>
      <c r="CG41" s="239"/>
      <c r="CH41" s="239"/>
      <c r="CI41" s="239"/>
      <c r="CJ41" s="239"/>
      <c r="CK41" s="239"/>
      <c r="CL41" s="239"/>
      <c r="CM41" s="239"/>
      <c r="CN41" s="239"/>
      <c r="CO41" s="239"/>
      <c r="CP41" s="234"/>
      <c r="CQ41" s="234"/>
      <c r="CR41" s="234"/>
      <c r="CS41" s="234"/>
      <c r="CT41" s="234"/>
      <c r="CU41" s="235"/>
    </row>
    <row r="42" spans="1:99" ht="12" customHeight="1">
      <c r="A42" s="198" t="s">
        <v>355</v>
      </c>
      <c r="B42" s="205"/>
      <c r="C42" s="205"/>
      <c r="D42" s="205"/>
      <c r="E42" s="205"/>
      <c r="F42" s="233" t="s">
        <v>67</v>
      </c>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198" t="s">
        <v>356</v>
      </c>
      <c r="AZ42" s="207"/>
      <c r="BA42" s="207"/>
      <c r="BB42" s="207"/>
      <c r="BC42" s="207"/>
      <c r="BD42" s="198" t="s">
        <v>61</v>
      </c>
      <c r="BE42" s="198"/>
      <c r="BF42" s="198"/>
      <c r="BG42" s="198"/>
      <c r="BH42" s="198"/>
      <c r="BI42" s="198"/>
      <c r="BJ42" s="198"/>
      <c r="BK42" s="198"/>
      <c r="BL42" s="198"/>
      <c r="BM42" s="198"/>
      <c r="BN42" s="198"/>
      <c r="BO42" s="198"/>
      <c r="BP42" s="198"/>
      <c r="BQ42" s="198"/>
      <c r="BR42" s="198"/>
      <c r="BS42" s="198"/>
      <c r="BT42" s="198"/>
      <c r="BU42" s="198"/>
      <c r="BV42" s="198"/>
      <c r="BW42" s="198"/>
      <c r="BX42" s="229">
        <f>BX40</f>
        <v>5982817.0899999999</v>
      </c>
      <c r="BY42" s="229"/>
      <c r="BZ42" s="229"/>
      <c r="CA42" s="229"/>
      <c r="CB42" s="229"/>
      <c r="CC42" s="229"/>
      <c r="CD42" s="229">
        <f>CD40</f>
        <v>5922726.0899999999</v>
      </c>
      <c r="CE42" s="229"/>
      <c r="CF42" s="229"/>
      <c r="CG42" s="229"/>
      <c r="CH42" s="229"/>
      <c r="CI42" s="229"/>
      <c r="CJ42" s="229">
        <f>CJ40</f>
        <v>5922726.0899999999</v>
      </c>
      <c r="CK42" s="229"/>
      <c r="CL42" s="229"/>
      <c r="CM42" s="229"/>
      <c r="CN42" s="229"/>
      <c r="CO42" s="229"/>
      <c r="CP42" s="209"/>
      <c r="CQ42" s="209"/>
      <c r="CR42" s="209"/>
      <c r="CS42" s="209"/>
      <c r="CT42" s="209"/>
      <c r="CU42" s="208"/>
    </row>
    <row r="43" spans="1:99" ht="12" customHeight="1">
      <c r="A43" s="198"/>
      <c r="B43" s="205"/>
      <c r="C43" s="205"/>
      <c r="D43" s="205"/>
      <c r="E43" s="205"/>
      <c r="F43" s="223" t="s">
        <v>330</v>
      </c>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198"/>
      <c r="AZ43" s="207"/>
      <c r="BA43" s="207"/>
      <c r="BB43" s="207"/>
      <c r="BC43" s="207"/>
      <c r="BD43" s="198"/>
      <c r="BE43" s="198"/>
      <c r="BF43" s="198"/>
      <c r="BG43" s="198"/>
      <c r="BH43" s="198"/>
      <c r="BI43" s="198"/>
      <c r="BJ43" s="198"/>
      <c r="BK43" s="198"/>
      <c r="BL43" s="198"/>
      <c r="BM43" s="198"/>
      <c r="BN43" s="198"/>
      <c r="BO43" s="198"/>
      <c r="BP43" s="198"/>
      <c r="BQ43" s="198"/>
      <c r="BR43" s="198"/>
      <c r="BS43" s="198"/>
      <c r="BT43" s="198"/>
      <c r="BU43" s="198"/>
      <c r="BV43" s="198"/>
      <c r="BW43" s="198"/>
      <c r="BX43" s="229"/>
      <c r="BY43" s="229"/>
      <c r="BZ43" s="229"/>
      <c r="CA43" s="229"/>
      <c r="CB43" s="229"/>
      <c r="CC43" s="229"/>
      <c r="CD43" s="229"/>
      <c r="CE43" s="229"/>
      <c r="CF43" s="229"/>
      <c r="CG43" s="229"/>
      <c r="CH43" s="229"/>
      <c r="CI43" s="229"/>
      <c r="CJ43" s="229"/>
      <c r="CK43" s="229"/>
      <c r="CL43" s="229"/>
      <c r="CM43" s="229"/>
      <c r="CN43" s="229"/>
      <c r="CO43" s="229"/>
      <c r="CP43" s="209"/>
      <c r="CQ43" s="209"/>
      <c r="CR43" s="209"/>
      <c r="CS43" s="209"/>
      <c r="CT43" s="209"/>
      <c r="CU43" s="208"/>
    </row>
    <row r="44" spans="1:99" ht="13.5">
      <c r="A44" s="198"/>
      <c r="B44" s="205"/>
      <c r="C44" s="205"/>
      <c r="D44" s="205"/>
      <c r="E44" s="205"/>
      <c r="F44" s="220" t="s">
        <v>331</v>
      </c>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1"/>
      <c r="AY44" s="198" t="s">
        <v>357</v>
      </c>
      <c r="AZ44" s="207"/>
      <c r="BA44" s="207"/>
      <c r="BB44" s="207"/>
      <c r="BC44" s="207"/>
      <c r="BD44" s="198" t="s">
        <v>61</v>
      </c>
      <c r="BE44" s="198"/>
      <c r="BF44" s="198"/>
      <c r="BG44" s="198"/>
      <c r="BH44" s="198"/>
      <c r="BI44" s="198"/>
      <c r="BJ44" s="198"/>
      <c r="BK44" s="198"/>
      <c r="BL44" s="198"/>
      <c r="BM44" s="198"/>
      <c r="BN44" s="198"/>
      <c r="BO44" s="198"/>
      <c r="BP44" s="198"/>
      <c r="BQ44" s="198"/>
      <c r="BR44" s="198"/>
      <c r="BS44" s="198"/>
      <c r="BT44" s="198"/>
      <c r="BU44" s="198"/>
      <c r="BV44" s="198"/>
      <c r="BW44" s="198"/>
      <c r="BX44" s="229"/>
      <c r="BY44" s="229"/>
      <c r="BZ44" s="229"/>
      <c r="CA44" s="229"/>
      <c r="CB44" s="229"/>
      <c r="CC44" s="229"/>
      <c r="CD44" s="229"/>
      <c r="CE44" s="229"/>
      <c r="CF44" s="229"/>
      <c r="CG44" s="229"/>
      <c r="CH44" s="229"/>
      <c r="CI44" s="229"/>
      <c r="CJ44" s="229"/>
      <c r="CK44" s="229"/>
      <c r="CL44" s="229"/>
      <c r="CM44" s="229"/>
      <c r="CN44" s="229"/>
      <c r="CO44" s="229"/>
      <c r="CP44" s="209"/>
      <c r="CQ44" s="209"/>
      <c r="CR44" s="209"/>
      <c r="CS44" s="209"/>
      <c r="CT44" s="209"/>
      <c r="CU44" s="208"/>
    </row>
    <row r="45" spans="1:99" ht="12" customHeight="1">
      <c r="A45" s="198"/>
      <c r="B45" s="205"/>
      <c r="C45" s="205"/>
      <c r="D45" s="205"/>
      <c r="E45" s="205"/>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198"/>
      <c r="AZ45" s="207"/>
      <c r="BA45" s="207"/>
      <c r="BB45" s="207"/>
      <c r="BC45" s="207"/>
      <c r="BD45" s="198"/>
      <c r="BE45" s="198"/>
      <c r="BF45" s="198"/>
      <c r="BG45" s="198"/>
      <c r="BH45" s="198"/>
      <c r="BI45" s="198"/>
      <c r="BJ45" s="198"/>
      <c r="BK45" s="198"/>
      <c r="BL45" s="198"/>
      <c r="BM45" s="198"/>
      <c r="BN45" s="198"/>
      <c r="BO45" s="198"/>
      <c r="BP45" s="198"/>
      <c r="BQ45" s="198"/>
      <c r="BR45" s="198"/>
      <c r="BS45" s="198"/>
      <c r="BT45" s="198"/>
      <c r="BU45" s="198"/>
      <c r="BV45" s="198"/>
      <c r="BW45" s="198"/>
      <c r="BX45" s="229"/>
      <c r="BY45" s="229"/>
      <c r="BZ45" s="229"/>
      <c r="CA45" s="229"/>
      <c r="CB45" s="229"/>
      <c r="CC45" s="229"/>
      <c r="CD45" s="229"/>
      <c r="CE45" s="229"/>
      <c r="CF45" s="229"/>
      <c r="CG45" s="229"/>
      <c r="CH45" s="229"/>
      <c r="CI45" s="229"/>
      <c r="CJ45" s="229"/>
      <c r="CK45" s="229"/>
      <c r="CL45" s="229"/>
      <c r="CM45" s="229"/>
      <c r="CN45" s="229"/>
      <c r="CO45" s="229"/>
      <c r="CP45" s="209"/>
      <c r="CQ45" s="209"/>
      <c r="CR45" s="209"/>
      <c r="CS45" s="209"/>
      <c r="CT45" s="209"/>
      <c r="CU45" s="208"/>
    </row>
    <row r="46" spans="1:99" ht="15" customHeight="1">
      <c r="A46" s="198" t="s">
        <v>358</v>
      </c>
      <c r="B46" s="205"/>
      <c r="C46" s="205"/>
      <c r="D46" s="205"/>
      <c r="E46" s="205"/>
      <c r="F46" s="231" t="s">
        <v>349</v>
      </c>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2"/>
      <c r="AY46" s="198" t="s">
        <v>359</v>
      </c>
      <c r="AZ46" s="207"/>
      <c r="BA46" s="207"/>
      <c r="BB46" s="207"/>
      <c r="BC46" s="207"/>
      <c r="BD46" s="198" t="s">
        <v>61</v>
      </c>
      <c r="BE46" s="198"/>
      <c r="BF46" s="198"/>
      <c r="BG46" s="198"/>
      <c r="BH46" s="198"/>
      <c r="BI46" s="198"/>
      <c r="BJ46" s="198"/>
      <c r="BK46" s="198"/>
      <c r="BL46" s="198"/>
      <c r="BM46" s="198"/>
      <c r="BN46" s="198"/>
      <c r="BO46" s="198"/>
      <c r="BP46" s="198"/>
      <c r="BQ46" s="198"/>
      <c r="BR46" s="198"/>
      <c r="BS46" s="198"/>
      <c r="BT46" s="198"/>
      <c r="BU46" s="198"/>
      <c r="BV46" s="198"/>
      <c r="BW46" s="198"/>
      <c r="BX46" s="229"/>
      <c r="BY46" s="229"/>
      <c r="BZ46" s="229"/>
      <c r="CA46" s="229"/>
      <c r="CB46" s="229"/>
      <c r="CC46" s="229"/>
      <c r="CD46" s="229"/>
      <c r="CE46" s="229"/>
      <c r="CF46" s="229"/>
      <c r="CG46" s="229"/>
      <c r="CH46" s="229"/>
      <c r="CI46" s="229"/>
      <c r="CJ46" s="229"/>
      <c r="CK46" s="229"/>
      <c r="CL46" s="229"/>
      <c r="CM46" s="229"/>
      <c r="CN46" s="229"/>
      <c r="CO46" s="229"/>
      <c r="CP46" s="209"/>
      <c r="CQ46" s="209"/>
      <c r="CR46" s="209"/>
      <c r="CS46" s="209"/>
      <c r="CT46" s="209"/>
      <c r="CU46" s="208"/>
    </row>
    <row r="47" spans="1:99" ht="15" customHeight="1">
      <c r="A47" s="198" t="s">
        <v>360</v>
      </c>
      <c r="B47" s="205"/>
      <c r="C47" s="205"/>
      <c r="D47" s="205"/>
      <c r="E47" s="205"/>
      <c r="F47" s="228" t="s">
        <v>361</v>
      </c>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42" t="s">
        <v>362</v>
      </c>
      <c r="AZ47" s="243"/>
      <c r="BA47" s="243"/>
      <c r="BB47" s="243"/>
      <c r="BC47" s="243"/>
      <c r="BD47" s="242" t="s">
        <v>61</v>
      </c>
      <c r="BE47" s="242"/>
      <c r="BF47" s="242"/>
      <c r="BG47" s="242"/>
      <c r="BH47" s="242"/>
      <c r="BI47" s="242"/>
      <c r="BJ47" s="242"/>
      <c r="BK47" s="242"/>
      <c r="BL47" s="242"/>
      <c r="BM47" s="242"/>
      <c r="BN47" s="242"/>
      <c r="BO47" s="242"/>
      <c r="BP47" s="242"/>
      <c r="BQ47" s="242"/>
      <c r="BR47" s="242"/>
      <c r="BS47" s="242"/>
      <c r="BT47" s="242"/>
      <c r="BU47" s="242"/>
      <c r="BV47" s="242"/>
      <c r="BW47" s="242"/>
      <c r="BX47" s="244"/>
      <c r="BY47" s="244"/>
      <c r="BZ47" s="244"/>
      <c r="CA47" s="244"/>
      <c r="CB47" s="244"/>
      <c r="CC47" s="244"/>
      <c r="CD47" s="244"/>
      <c r="CE47" s="244"/>
      <c r="CF47" s="244"/>
      <c r="CG47" s="244"/>
      <c r="CH47" s="244"/>
      <c r="CI47" s="244"/>
      <c r="CJ47" s="244"/>
      <c r="CK47" s="244"/>
      <c r="CL47" s="244"/>
      <c r="CM47" s="244"/>
      <c r="CN47" s="244"/>
      <c r="CO47" s="244"/>
      <c r="CP47" s="240"/>
      <c r="CQ47" s="240"/>
      <c r="CR47" s="240"/>
      <c r="CS47" s="240"/>
      <c r="CT47" s="240"/>
      <c r="CU47" s="241"/>
    </row>
    <row r="48" spans="1:99" ht="13.5">
      <c r="A48" s="198"/>
      <c r="B48" s="205"/>
      <c r="C48" s="205"/>
      <c r="D48" s="205"/>
      <c r="E48" s="205"/>
      <c r="F48" s="220" t="s">
        <v>331</v>
      </c>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1"/>
      <c r="AY48" s="198" t="s">
        <v>363</v>
      </c>
      <c r="AZ48" s="207"/>
      <c r="BA48" s="207"/>
      <c r="BB48" s="207"/>
      <c r="BC48" s="207"/>
      <c r="BD48" s="198" t="s">
        <v>61</v>
      </c>
      <c r="BE48" s="198"/>
      <c r="BF48" s="198"/>
      <c r="BG48" s="198"/>
      <c r="BH48" s="198"/>
      <c r="BI48" s="198"/>
      <c r="BJ48" s="198"/>
      <c r="BK48" s="198"/>
      <c r="BL48" s="198"/>
      <c r="BM48" s="198"/>
      <c r="BN48" s="198"/>
      <c r="BO48" s="198"/>
      <c r="BP48" s="198"/>
      <c r="BQ48" s="198"/>
      <c r="BR48" s="198"/>
      <c r="BS48" s="198"/>
      <c r="BT48" s="198"/>
      <c r="BU48" s="198"/>
      <c r="BV48" s="198"/>
      <c r="BW48" s="198"/>
      <c r="BX48" s="229"/>
      <c r="BY48" s="229"/>
      <c r="BZ48" s="229"/>
      <c r="CA48" s="229"/>
      <c r="CB48" s="229"/>
      <c r="CC48" s="229"/>
      <c r="CD48" s="229"/>
      <c r="CE48" s="229"/>
      <c r="CF48" s="229"/>
      <c r="CG48" s="229"/>
      <c r="CH48" s="229"/>
      <c r="CI48" s="229"/>
      <c r="CJ48" s="229"/>
      <c r="CK48" s="229"/>
      <c r="CL48" s="229"/>
      <c r="CM48" s="229"/>
      <c r="CN48" s="229"/>
      <c r="CO48" s="229"/>
      <c r="CP48" s="209"/>
      <c r="CQ48" s="209"/>
      <c r="CR48" s="209"/>
      <c r="CS48" s="209"/>
      <c r="CT48" s="209"/>
      <c r="CU48" s="208"/>
    </row>
    <row r="49" spans="1:99" ht="12" customHeight="1">
      <c r="A49" s="198"/>
      <c r="B49" s="205"/>
      <c r="C49" s="205"/>
      <c r="D49" s="205"/>
      <c r="E49" s="205"/>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198"/>
      <c r="AZ49" s="207"/>
      <c r="BA49" s="207"/>
      <c r="BB49" s="207"/>
      <c r="BC49" s="207"/>
      <c r="BD49" s="198"/>
      <c r="BE49" s="198"/>
      <c r="BF49" s="198"/>
      <c r="BG49" s="198"/>
      <c r="BH49" s="198"/>
      <c r="BI49" s="198"/>
      <c r="BJ49" s="198"/>
      <c r="BK49" s="198"/>
      <c r="BL49" s="198"/>
      <c r="BM49" s="198"/>
      <c r="BN49" s="198"/>
      <c r="BO49" s="198"/>
      <c r="BP49" s="198"/>
      <c r="BQ49" s="198"/>
      <c r="BR49" s="198"/>
      <c r="BS49" s="198"/>
      <c r="BT49" s="198"/>
      <c r="BU49" s="198"/>
      <c r="BV49" s="198"/>
      <c r="BW49" s="198"/>
      <c r="BX49" s="229"/>
      <c r="BY49" s="229"/>
      <c r="BZ49" s="229"/>
      <c r="CA49" s="229"/>
      <c r="CB49" s="229"/>
      <c r="CC49" s="229"/>
      <c r="CD49" s="229"/>
      <c r="CE49" s="229"/>
      <c r="CF49" s="229"/>
      <c r="CG49" s="229"/>
      <c r="CH49" s="229"/>
      <c r="CI49" s="229"/>
      <c r="CJ49" s="229"/>
      <c r="CK49" s="229"/>
      <c r="CL49" s="229"/>
      <c r="CM49" s="229"/>
      <c r="CN49" s="229"/>
      <c r="CO49" s="229"/>
      <c r="CP49" s="209"/>
      <c r="CQ49" s="209"/>
      <c r="CR49" s="209"/>
      <c r="CS49" s="209"/>
      <c r="CT49" s="209"/>
      <c r="CU49" s="208"/>
    </row>
    <row r="50" spans="1:99" ht="13.5">
      <c r="A50" s="198"/>
      <c r="B50" s="205"/>
      <c r="C50" s="205"/>
      <c r="D50" s="205"/>
      <c r="E50" s="205"/>
      <c r="F50" s="220" t="s">
        <v>333</v>
      </c>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98" t="s">
        <v>364</v>
      </c>
      <c r="AZ50" s="207"/>
      <c r="BA50" s="207"/>
      <c r="BB50" s="207"/>
      <c r="BC50" s="207"/>
      <c r="BD50" s="198"/>
      <c r="BE50" s="198"/>
      <c r="BF50" s="198"/>
      <c r="BG50" s="198"/>
      <c r="BH50" s="198"/>
      <c r="BI50" s="198"/>
      <c r="BJ50" s="198"/>
      <c r="BK50" s="198"/>
      <c r="BL50" s="198"/>
      <c r="BM50" s="198"/>
      <c r="BN50" s="198"/>
      <c r="BO50" s="198"/>
      <c r="BP50" s="198"/>
      <c r="BQ50" s="198"/>
      <c r="BR50" s="198"/>
      <c r="BS50" s="198"/>
      <c r="BT50" s="198"/>
      <c r="BU50" s="198"/>
      <c r="BV50" s="198"/>
      <c r="BW50" s="198"/>
      <c r="BX50" s="229"/>
      <c r="BY50" s="229"/>
      <c r="BZ50" s="229"/>
      <c r="CA50" s="229"/>
      <c r="CB50" s="229"/>
      <c r="CC50" s="229"/>
      <c r="CD50" s="229"/>
      <c r="CE50" s="229"/>
      <c r="CF50" s="229"/>
      <c r="CG50" s="229"/>
      <c r="CH50" s="229"/>
      <c r="CI50" s="229"/>
      <c r="CJ50" s="229"/>
      <c r="CK50" s="229"/>
      <c r="CL50" s="229"/>
      <c r="CM50" s="229"/>
      <c r="CN50" s="229"/>
      <c r="CO50" s="229"/>
      <c r="CP50" s="209"/>
      <c r="CQ50" s="209"/>
      <c r="CR50" s="209"/>
      <c r="CS50" s="209"/>
      <c r="CT50" s="209"/>
      <c r="CU50" s="208"/>
    </row>
    <row r="51" spans="1:99" ht="12" customHeight="1">
      <c r="A51" s="198"/>
      <c r="B51" s="205"/>
      <c r="C51" s="205"/>
      <c r="D51" s="205"/>
      <c r="E51" s="205"/>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198"/>
      <c r="AZ51" s="207"/>
      <c r="BA51" s="207"/>
      <c r="BB51" s="207"/>
      <c r="BC51" s="207"/>
      <c r="BD51" s="198"/>
      <c r="BE51" s="198"/>
      <c r="BF51" s="198"/>
      <c r="BG51" s="198"/>
      <c r="BH51" s="198"/>
      <c r="BI51" s="198"/>
      <c r="BJ51" s="198"/>
      <c r="BK51" s="198"/>
      <c r="BL51" s="198"/>
      <c r="BM51" s="198"/>
      <c r="BN51" s="198"/>
      <c r="BO51" s="198"/>
      <c r="BP51" s="198"/>
      <c r="BQ51" s="198"/>
      <c r="BR51" s="198"/>
      <c r="BS51" s="198"/>
      <c r="BT51" s="198"/>
      <c r="BU51" s="198"/>
      <c r="BV51" s="198"/>
      <c r="BW51" s="198"/>
      <c r="BX51" s="229"/>
      <c r="BY51" s="229"/>
      <c r="BZ51" s="229"/>
      <c r="CA51" s="229"/>
      <c r="CB51" s="229"/>
      <c r="CC51" s="229"/>
      <c r="CD51" s="229"/>
      <c r="CE51" s="229"/>
      <c r="CF51" s="229"/>
      <c r="CG51" s="229"/>
      <c r="CH51" s="229"/>
      <c r="CI51" s="229"/>
      <c r="CJ51" s="229"/>
      <c r="CK51" s="229"/>
      <c r="CL51" s="229"/>
      <c r="CM51" s="229"/>
      <c r="CN51" s="229"/>
      <c r="CO51" s="229"/>
      <c r="CP51" s="209"/>
      <c r="CQ51" s="209"/>
      <c r="CR51" s="209"/>
      <c r="CS51" s="209"/>
      <c r="CT51" s="209"/>
      <c r="CU51" s="208"/>
    </row>
    <row r="52" spans="1:99" ht="15" customHeight="1">
      <c r="A52" s="198" t="s">
        <v>365</v>
      </c>
      <c r="B52" s="205"/>
      <c r="C52" s="205"/>
      <c r="D52" s="205"/>
      <c r="E52" s="205"/>
      <c r="F52" s="226" t="s">
        <v>366</v>
      </c>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7"/>
      <c r="AY52" s="198" t="s">
        <v>367</v>
      </c>
      <c r="AZ52" s="207"/>
      <c r="BA52" s="207"/>
      <c r="BB52" s="207"/>
      <c r="BC52" s="207"/>
      <c r="BD52" s="198" t="s">
        <v>61</v>
      </c>
      <c r="BE52" s="198"/>
      <c r="BF52" s="198"/>
      <c r="BG52" s="198"/>
      <c r="BH52" s="198"/>
      <c r="BI52" s="198"/>
      <c r="BJ52" s="198"/>
      <c r="BK52" s="198"/>
      <c r="BL52" s="198"/>
      <c r="BM52" s="198"/>
      <c r="BN52" s="198"/>
      <c r="BO52" s="198"/>
      <c r="BP52" s="198"/>
      <c r="BQ52" s="198"/>
      <c r="BR52" s="198"/>
      <c r="BS52" s="198"/>
      <c r="BT52" s="198"/>
      <c r="BU52" s="198"/>
      <c r="BV52" s="198"/>
      <c r="BW52" s="198"/>
      <c r="BX52" s="229"/>
      <c r="BY52" s="229"/>
      <c r="BZ52" s="229"/>
      <c r="CA52" s="229"/>
      <c r="CB52" s="229"/>
      <c r="CC52" s="229"/>
      <c r="CD52" s="229"/>
      <c r="CE52" s="229"/>
      <c r="CF52" s="229"/>
      <c r="CG52" s="229"/>
      <c r="CH52" s="229"/>
      <c r="CI52" s="229"/>
      <c r="CJ52" s="229"/>
      <c r="CK52" s="229"/>
      <c r="CL52" s="229"/>
      <c r="CM52" s="229"/>
      <c r="CN52" s="229"/>
      <c r="CO52" s="229"/>
      <c r="CP52" s="209"/>
      <c r="CQ52" s="209"/>
      <c r="CR52" s="209"/>
      <c r="CS52" s="209"/>
      <c r="CT52" s="209"/>
      <c r="CU52" s="208"/>
    </row>
    <row r="53" spans="1:99" ht="12" customHeight="1">
      <c r="A53" s="236" t="s">
        <v>368</v>
      </c>
      <c r="B53" s="237"/>
      <c r="C53" s="237"/>
      <c r="D53" s="237"/>
      <c r="E53" s="237"/>
      <c r="F53" s="246" t="s">
        <v>67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7"/>
      <c r="AY53" s="198" t="s">
        <v>369</v>
      </c>
      <c r="AZ53" s="207"/>
      <c r="BA53" s="207"/>
      <c r="BB53" s="207"/>
      <c r="BC53" s="207"/>
      <c r="BD53" s="198" t="s">
        <v>61</v>
      </c>
      <c r="BE53" s="198"/>
      <c r="BF53" s="198"/>
      <c r="BG53" s="198"/>
      <c r="BH53" s="198"/>
      <c r="BI53" s="198"/>
      <c r="BJ53" s="198"/>
      <c r="BK53" s="198"/>
      <c r="BL53" s="198"/>
      <c r="BM53" s="198"/>
      <c r="BN53" s="198"/>
      <c r="BO53" s="198"/>
      <c r="BP53" s="198"/>
      <c r="BQ53" s="198"/>
      <c r="BR53" s="198"/>
      <c r="BS53" s="198"/>
      <c r="BT53" s="198"/>
      <c r="BU53" s="198"/>
      <c r="BV53" s="198"/>
      <c r="BW53" s="198"/>
      <c r="BX53" s="208"/>
      <c r="BY53" s="208"/>
      <c r="BZ53" s="208"/>
      <c r="CA53" s="208"/>
      <c r="CB53" s="208"/>
      <c r="CC53" s="208"/>
      <c r="CD53" s="208"/>
      <c r="CE53" s="208"/>
      <c r="CF53" s="208"/>
      <c r="CG53" s="208"/>
      <c r="CH53" s="208"/>
      <c r="CI53" s="208"/>
      <c r="CJ53" s="208"/>
      <c r="CK53" s="208"/>
      <c r="CL53" s="208"/>
      <c r="CM53" s="208"/>
      <c r="CN53" s="208"/>
      <c r="CO53" s="208"/>
      <c r="CP53" s="209"/>
      <c r="CQ53" s="209"/>
      <c r="CR53" s="209"/>
      <c r="CS53" s="209"/>
      <c r="CT53" s="209"/>
      <c r="CU53" s="208"/>
    </row>
    <row r="54" spans="1:99" ht="12" customHeight="1">
      <c r="A54" s="236"/>
      <c r="B54" s="237"/>
      <c r="C54" s="237"/>
      <c r="D54" s="237"/>
      <c r="E54" s="237"/>
      <c r="F54" s="245" t="s">
        <v>330</v>
      </c>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23"/>
      <c r="AY54" s="198"/>
      <c r="AZ54" s="207"/>
      <c r="BA54" s="207"/>
      <c r="BB54" s="207"/>
      <c r="BC54" s="207"/>
      <c r="BD54" s="198"/>
      <c r="BE54" s="198"/>
      <c r="BF54" s="198"/>
      <c r="BG54" s="198"/>
      <c r="BH54" s="198"/>
      <c r="BI54" s="198"/>
      <c r="BJ54" s="198"/>
      <c r="BK54" s="198"/>
      <c r="BL54" s="198"/>
      <c r="BM54" s="198"/>
      <c r="BN54" s="198"/>
      <c r="BO54" s="198"/>
      <c r="BP54" s="198"/>
      <c r="BQ54" s="198"/>
      <c r="BR54" s="198"/>
      <c r="BS54" s="198"/>
      <c r="BT54" s="198"/>
      <c r="BU54" s="198"/>
      <c r="BV54" s="198"/>
      <c r="BW54" s="198"/>
      <c r="BX54" s="208"/>
      <c r="BY54" s="208"/>
      <c r="BZ54" s="208"/>
      <c r="CA54" s="208"/>
      <c r="CB54" s="208"/>
      <c r="CC54" s="208"/>
      <c r="CD54" s="208"/>
      <c r="CE54" s="208"/>
      <c r="CF54" s="208"/>
      <c r="CG54" s="208"/>
      <c r="CH54" s="208"/>
      <c r="CI54" s="208"/>
      <c r="CJ54" s="208"/>
      <c r="CK54" s="208"/>
      <c r="CL54" s="208"/>
      <c r="CM54" s="208"/>
      <c r="CN54" s="208"/>
      <c r="CO54" s="208"/>
      <c r="CP54" s="209"/>
      <c r="CQ54" s="209"/>
      <c r="CR54" s="209"/>
      <c r="CS54" s="209"/>
      <c r="CT54" s="209"/>
      <c r="CU54" s="208"/>
    </row>
    <row r="55" spans="1:99" ht="15" customHeight="1">
      <c r="A55" s="198" t="s">
        <v>370</v>
      </c>
      <c r="B55" s="205"/>
      <c r="C55" s="205"/>
      <c r="D55" s="205"/>
      <c r="E55" s="205"/>
      <c r="F55" s="231" t="s">
        <v>349</v>
      </c>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2"/>
      <c r="AY55" s="198" t="s">
        <v>371</v>
      </c>
      <c r="AZ55" s="207"/>
      <c r="BA55" s="207"/>
      <c r="BB55" s="207"/>
      <c r="BC55" s="207"/>
      <c r="BD55" s="198" t="s">
        <v>61</v>
      </c>
      <c r="BE55" s="198"/>
      <c r="BF55" s="198"/>
      <c r="BG55" s="198"/>
      <c r="BH55" s="198"/>
      <c r="BI55" s="198"/>
      <c r="BJ55" s="198"/>
      <c r="BK55" s="198"/>
      <c r="BL55" s="198"/>
      <c r="BM55" s="198"/>
      <c r="BN55" s="198"/>
      <c r="BO55" s="198"/>
      <c r="BP55" s="198"/>
      <c r="BQ55" s="198"/>
      <c r="BR55" s="198"/>
      <c r="BS55" s="198"/>
      <c r="BT55" s="198"/>
      <c r="BU55" s="198"/>
      <c r="BV55" s="198"/>
      <c r="BW55" s="198"/>
      <c r="BX55" s="208"/>
      <c r="BY55" s="208"/>
      <c r="BZ55" s="208"/>
      <c r="CA55" s="208"/>
      <c r="CB55" s="208"/>
      <c r="CC55" s="208"/>
      <c r="CD55" s="208"/>
      <c r="CE55" s="208"/>
      <c r="CF55" s="208"/>
      <c r="CG55" s="208"/>
      <c r="CH55" s="208"/>
      <c r="CI55" s="208"/>
      <c r="CJ55" s="208"/>
      <c r="CK55" s="208"/>
      <c r="CL55" s="208"/>
      <c r="CM55" s="208"/>
      <c r="CN55" s="208"/>
      <c r="CO55" s="208"/>
      <c r="CP55" s="209"/>
      <c r="CQ55" s="209"/>
      <c r="CR55" s="209"/>
      <c r="CS55" s="209"/>
      <c r="CT55" s="209"/>
      <c r="CU55" s="208"/>
    </row>
    <row r="56" spans="1:99" ht="15" customHeight="1">
      <c r="A56" s="198" t="s">
        <v>372</v>
      </c>
      <c r="B56" s="205"/>
      <c r="C56" s="205"/>
      <c r="D56" s="205"/>
      <c r="E56" s="205"/>
      <c r="F56" s="226" t="s">
        <v>373</v>
      </c>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s="198" t="s">
        <v>374</v>
      </c>
      <c r="AZ56" s="207"/>
      <c r="BA56" s="207"/>
      <c r="BB56" s="207"/>
      <c r="BC56" s="207"/>
      <c r="BD56" s="198" t="s">
        <v>61</v>
      </c>
      <c r="BE56" s="198"/>
      <c r="BF56" s="198"/>
      <c r="BG56" s="198"/>
      <c r="BH56" s="198"/>
      <c r="BI56" s="198"/>
      <c r="BJ56" s="198"/>
      <c r="BK56" s="198"/>
      <c r="BL56" s="198"/>
      <c r="BM56" s="198"/>
      <c r="BN56" s="198"/>
      <c r="BO56" s="198"/>
      <c r="BP56" s="198"/>
      <c r="BQ56" s="198"/>
      <c r="BR56" s="198"/>
      <c r="BS56" s="198"/>
      <c r="BT56" s="198"/>
      <c r="BU56" s="198"/>
      <c r="BV56" s="198"/>
      <c r="BW56" s="198"/>
      <c r="BX56" s="208"/>
      <c r="BY56" s="208"/>
      <c r="BZ56" s="208"/>
      <c r="CA56" s="208"/>
      <c r="CB56" s="208"/>
      <c r="CC56" s="208"/>
      <c r="CD56" s="208"/>
      <c r="CE56" s="208"/>
      <c r="CF56" s="208"/>
      <c r="CG56" s="208"/>
      <c r="CH56" s="208"/>
      <c r="CI56" s="208"/>
      <c r="CJ56" s="208"/>
      <c r="CK56" s="208"/>
      <c r="CL56" s="208"/>
      <c r="CM56" s="208"/>
      <c r="CN56" s="208"/>
      <c r="CO56" s="208"/>
      <c r="CP56" s="209"/>
      <c r="CQ56" s="209"/>
      <c r="CR56" s="209"/>
      <c r="CS56" s="209"/>
      <c r="CT56" s="209"/>
      <c r="CU56" s="208"/>
    </row>
    <row r="57" spans="1:99" ht="12" customHeight="1">
      <c r="A57" s="198" t="s">
        <v>375</v>
      </c>
      <c r="B57" s="205"/>
      <c r="C57" s="205"/>
      <c r="D57" s="205"/>
      <c r="E57" s="205"/>
      <c r="F57" s="233" t="s">
        <v>67</v>
      </c>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198" t="s">
        <v>376</v>
      </c>
      <c r="AZ57" s="207"/>
      <c r="BA57" s="207"/>
      <c r="BB57" s="207"/>
      <c r="BC57" s="207"/>
      <c r="BD57" s="198" t="s">
        <v>61</v>
      </c>
      <c r="BE57" s="198"/>
      <c r="BF57" s="198"/>
      <c r="BG57" s="198"/>
      <c r="BH57" s="198"/>
      <c r="BI57" s="198"/>
      <c r="BJ57" s="198"/>
      <c r="BK57" s="198"/>
      <c r="BL57" s="198"/>
      <c r="BM57" s="198"/>
      <c r="BN57" s="198"/>
      <c r="BO57" s="198"/>
      <c r="BP57" s="198"/>
      <c r="BQ57" s="198"/>
      <c r="BR57" s="198"/>
      <c r="BS57" s="198"/>
      <c r="BT57" s="198"/>
      <c r="BU57" s="198"/>
      <c r="BV57" s="198"/>
      <c r="BW57" s="198"/>
      <c r="BX57" s="208"/>
      <c r="BY57" s="208"/>
      <c r="BZ57" s="208"/>
      <c r="CA57" s="208"/>
      <c r="CB57" s="208"/>
      <c r="CC57" s="208"/>
      <c r="CD57" s="208"/>
      <c r="CE57" s="208"/>
      <c r="CF57" s="208"/>
      <c r="CG57" s="208"/>
      <c r="CH57" s="208"/>
      <c r="CI57" s="208"/>
      <c r="CJ57" s="208"/>
      <c r="CK57" s="208"/>
      <c r="CL57" s="208"/>
      <c r="CM57" s="208"/>
      <c r="CN57" s="208"/>
      <c r="CO57" s="208"/>
      <c r="CP57" s="209"/>
      <c r="CQ57" s="209"/>
      <c r="CR57" s="209"/>
      <c r="CS57" s="209"/>
      <c r="CT57" s="209"/>
      <c r="CU57" s="208"/>
    </row>
    <row r="58" spans="1:99" ht="12" customHeight="1">
      <c r="A58" s="198"/>
      <c r="B58" s="205"/>
      <c r="C58" s="205"/>
      <c r="D58" s="205"/>
      <c r="E58" s="205"/>
      <c r="F58" s="223" t="s">
        <v>330</v>
      </c>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198"/>
      <c r="AZ58" s="207"/>
      <c r="BA58" s="207"/>
      <c r="BB58" s="207"/>
      <c r="BC58" s="207"/>
      <c r="BD58" s="198"/>
      <c r="BE58" s="198"/>
      <c r="BF58" s="198"/>
      <c r="BG58" s="198"/>
      <c r="BH58" s="198"/>
      <c r="BI58" s="198"/>
      <c r="BJ58" s="198"/>
      <c r="BK58" s="198"/>
      <c r="BL58" s="198"/>
      <c r="BM58" s="198"/>
      <c r="BN58" s="198"/>
      <c r="BO58" s="198"/>
      <c r="BP58" s="198"/>
      <c r="BQ58" s="198"/>
      <c r="BR58" s="198"/>
      <c r="BS58" s="198"/>
      <c r="BT58" s="198"/>
      <c r="BU58" s="198"/>
      <c r="BV58" s="198"/>
      <c r="BW58" s="198"/>
      <c r="BX58" s="208"/>
      <c r="BY58" s="208"/>
      <c r="BZ58" s="208"/>
      <c r="CA58" s="208"/>
      <c r="CB58" s="208"/>
      <c r="CC58" s="208"/>
      <c r="CD58" s="208"/>
      <c r="CE58" s="208"/>
      <c r="CF58" s="208"/>
      <c r="CG58" s="208"/>
      <c r="CH58" s="208"/>
      <c r="CI58" s="208"/>
      <c r="CJ58" s="208"/>
      <c r="CK58" s="208"/>
      <c r="CL58" s="208"/>
      <c r="CM58" s="208"/>
      <c r="CN58" s="208"/>
      <c r="CO58" s="208"/>
      <c r="CP58" s="209"/>
      <c r="CQ58" s="209"/>
      <c r="CR58" s="209"/>
      <c r="CS58" s="209"/>
      <c r="CT58" s="209"/>
      <c r="CU58" s="208"/>
    </row>
    <row r="59" spans="1:99" ht="13.5">
      <c r="A59" s="198"/>
      <c r="B59" s="205"/>
      <c r="C59" s="205"/>
      <c r="D59" s="205"/>
      <c r="E59" s="205"/>
      <c r="F59" s="220" t="s">
        <v>331</v>
      </c>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1"/>
      <c r="AY59" s="198" t="s">
        <v>377</v>
      </c>
      <c r="AZ59" s="207"/>
      <c r="BA59" s="207"/>
      <c r="BB59" s="207"/>
      <c r="BC59" s="207"/>
      <c r="BD59" s="198" t="s">
        <v>61</v>
      </c>
      <c r="BE59" s="198"/>
      <c r="BF59" s="198"/>
      <c r="BG59" s="198"/>
      <c r="BH59" s="198"/>
      <c r="BI59" s="198"/>
      <c r="BJ59" s="198"/>
      <c r="BK59" s="198"/>
      <c r="BL59" s="198"/>
      <c r="BM59" s="198"/>
      <c r="BN59" s="198"/>
      <c r="BO59" s="198"/>
      <c r="BP59" s="198"/>
      <c r="BQ59" s="198"/>
      <c r="BR59" s="198"/>
      <c r="BS59" s="198"/>
      <c r="BT59" s="198"/>
      <c r="BU59" s="198"/>
      <c r="BV59" s="198"/>
      <c r="BW59" s="198"/>
      <c r="BX59" s="208"/>
      <c r="BY59" s="208"/>
      <c r="BZ59" s="208"/>
      <c r="CA59" s="208"/>
      <c r="CB59" s="208"/>
      <c r="CC59" s="208"/>
      <c r="CD59" s="208"/>
      <c r="CE59" s="208"/>
      <c r="CF59" s="208"/>
      <c r="CG59" s="208"/>
      <c r="CH59" s="208"/>
      <c r="CI59" s="208"/>
      <c r="CJ59" s="208"/>
      <c r="CK59" s="208"/>
      <c r="CL59" s="208"/>
      <c r="CM59" s="208"/>
      <c r="CN59" s="208"/>
      <c r="CO59" s="208"/>
      <c r="CP59" s="209"/>
      <c r="CQ59" s="209"/>
      <c r="CR59" s="209"/>
      <c r="CS59" s="209"/>
      <c r="CT59" s="209"/>
      <c r="CU59" s="208"/>
    </row>
    <row r="60" spans="1:99" ht="12" customHeight="1">
      <c r="A60" s="198"/>
      <c r="B60" s="205"/>
      <c r="C60" s="205"/>
      <c r="D60" s="205"/>
      <c r="E60" s="205"/>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198"/>
      <c r="AZ60" s="207"/>
      <c r="BA60" s="207"/>
      <c r="BB60" s="207"/>
      <c r="BC60" s="207"/>
      <c r="BD60" s="198"/>
      <c r="BE60" s="198"/>
      <c r="BF60" s="198"/>
      <c r="BG60" s="198"/>
      <c r="BH60" s="198"/>
      <c r="BI60" s="198"/>
      <c r="BJ60" s="198"/>
      <c r="BK60" s="198"/>
      <c r="BL60" s="198"/>
      <c r="BM60" s="198"/>
      <c r="BN60" s="198"/>
      <c r="BO60" s="198"/>
      <c r="BP60" s="198"/>
      <c r="BQ60" s="198"/>
      <c r="BR60" s="198"/>
      <c r="BS60" s="198"/>
      <c r="BT60" s="198"/>
      <c r="BU60" s="198"/>
      <c r="BV60" s="198"/>
      <c r="BW60" s="198"/>
      <c r="BX60" s="208"/>
      <c r="BY60" s="208"/>
      <c r="BZ60" s="208"/>
      <c r="CA60" s="208"/>
      <c r="CB60" s="208"/>
      <c r="CC60" s="208"/>
      <c r="CD60" s="208"/>
      <c r="CE60" s="208"/>
      <c r="CF60" s="208"/>
      <c r="CG60" s="208"/>
      <c r="CH60" s="208"/>
      <c r="CI60" s="208"/>
      <c r="CJ60" s="208"/>
      <c r="CK60" s="208"/>
      <c r="CL60" s="208"/>
      <c r="CM60" s="208"/>
      <c r="CN60" s="208"/>
      <c r="CO60" s="208"/>
      <c r="CP60" s="209"/>
      <c r="CQ60" s="209"/>
      <c r="CR60" s="209"/>
      <c r="CS60" s="209"/>
      <c r="CT60" s="209"/>
      <c r="CU60" s="208"/>
    </row>
    <row r="61" spans="1:99" ht="13.5">
      <c r="A61" s="198"/>
      <c r="B61" s="205"/>
      <c r="C61" s="205"/>
      <c r="D61" s="205"/>
      <c r="E61" s="205"/>
      <c r="F61" s="220" t="s">
        <v>333</v>
      </c>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1"/>
      <c r="AY61" s="198" t="s">
        <v>378</v>
      </c>
      <c r="AZ61" s="207"/>
      <c r="BA61" s="207"/>
      <c r="BB61" s="207"/>
      <c r="BC61" s="207"/>
      <c r="BD61" s="198"/>
      <c r="BE61" s="198"/>
      <c r="BF61" s="198"/>
      <c r="BG61" s="198"/>
      <c r="BH61" s="198"/>
      <c r="BI61" s="198"/>
      <c r="BJ61" s="198"/>
      <c r="BK61" s="198"/>
      <c r="BL61" s="198"/>
      <c r="BM61" s="198"/>
      <c r="BN61" s="198"/>
      <c r="BO61" s="198"/>
      <c r="BP61" s="198"/>
      <c r="BQ61" s="198"/>
      <c r="BR61" s="198"/>
      <c r="BS61" s="198"/>
      <c r="BT61" s="198"/>
      <c r="BU61" s="198"/>
      <c r="BV61" s="198"/>
      <c r="BW61" s="198"/>
      <c r="BX61" s="208"/>
      <c r="BY61" s="208"/>
      <c r="BZ61" s="208"/>
      <c r="CA61" s="208"/>
      <c r="CB61" s="208"/>
      <c r="CC61" s="208"/>
      <c r="CD61" s="208"/>
      <c r="CE61" s="208"/>
      <c r="CF61" s="208"/>
      <c r="CG61" s="208"/>
      <c r="CH61" s="208"/>
      <c r="CI61" s="208"/>
      <c r="CJ61" s="208"/>
      <c r="CK61" s="208"/>
      <c r="CL61" s="208"/>
      <c r="CM61" s="208"/>
      <c r="CN61" s="208"/>
      <c r="CO61" s="208"/>
      <c r="CP61" s="209"/>
      <c r="CQ61" s="209"/>
      <c r="CR61" s="209"/>
      <c r="CS61" s="209"/>
      <c r="CT61" s="209"/>
      <c r="CU61" s="208"/>
    </row>
    <row r="62" spans="1:99" ht="12" customHeight="1">
      <c r="A62" s="198"/>
      <c r="B62" s="205"/>
      <c r="C62" s="205"/>
      <c r="D62" s="205"/>
      <c r="E62" s="205"/>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198"/>
      <c r="AZ62" s="207"/>
      <c r="BA62" s="207"/>
      <c r="BB62" s="207"/>
      <c r="BC62" s="207"/>
      <c r="BD62" s="198"/>
      <c r="BE62" s="198"/>
      <c r="BF62" s="198"/>
      <c r="BG62" s="198"/>
      <c r="BH62" s="198"/>
      <c r="BI62" s="198"/>
      <c r="BJ62" s="198"/>
      <c r="BK62" s="198"/>
      <c r="BL62" s="198"/>
      <c r="BM62" s="198"/>
      <c r="BN62" s="198"/>
      <c r="BO62" s="198"/>
      <c r="BP62" s="198"/>
      <c r="BQ62" s="198"/>
      <c r="BR62" s="198"/>
      <c r="BS62" s="198"/>
      <c r="BT62" s="198"/>
      <c r="BU62" s="198"/>
      <c r="BV62" s="198"/>
      <c r="BW62" s="198"/>
      <c r="BX62" s="208"/>
      <c r="BY62" s="208"/>
      <c r="BZ62" s="208"/>
      <c r="CA62" s="208"/>
      <c r="CB62" s="208"/>
      <c r="CC62" s="208"/>
      <c r="CD62" s="208"/>
      <c r="CE62" s="208"/>
      <c r="CF62" s="208"/>
      <c r="CG62" s="208"/>
      <c r="CH62" s="208"/>
      <c r="CI62" s="208"/>
      <c r="CJ62" s="208"/>
      <c r="CK62" s="208"/>
      <c r="CL62" s="208"/>
      <c r="CM62" s="208"/>
      <c r="CN62" s="208"/>
      <c r="CO62" s="208"/>
      <c r="CP62" s="209"/>
      <c r="CQ62" s="209"/>
      <c r="CR62" s="209"/>
      <c r="CS62" s="209"/>
      <c r="CT62" s="209"/>
      <c r="CU62" s="208"/>
    </row>
    <row r="63" spans="1:99" ht="15" customHeight="1">
      <c r="A63" s="198" t="s">
        <v>379</v>
      </c>
      <c r="B63" s="205"/>
      <c r="C63" s="205"/>
      <c r="D63" s="205"/>
      <c r="E63" s="205"/>
      <c r="F63" s="231" t="s">
        <v>336</v>
      </c>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198" t="s">
        <v>380</v>
      </c>
      <c r="AZ63" s="207"/>
      <c r="BA63" s="207"/>
      <c r="BB63" s="207"/>
      <c r="BC63" s="207"/>
      <c r="BD63" s="198" t="s">
        <v>61</v>
      </c>
      <c r="BE63" s="198"/>
      <c r="BF63" s="198"/>
      <c r="BG63" s="198"/>
      <c r="BH63" s="198"/>
      <c r="BI63" s="198"/>
      <c r="BJ63" s="198"/>
      <c r="BK63" s="198"/>
      <c r="BL63" s="198"/>
      <c r="BM63" s="198"/>
      <c r="BN63" s="198"/>
      <c r="BO63" s="198"/>
      <c r="BP63" s="198"/>
      <c r="BQ63" s="198"/>
      <c r="BR63" s="198"/>
      <c r="BS63" s="198"/>
      <c r="BT63" s="198"/>
      <c r="BU63" s="198"/>
      <c r="BV63" s="198"/>
      <c r="BW63" s="198"/>
      <c r="BX63" s="208"/>
      <c r="BY63" s="208"/>
      <c r="BZ63" s="208"/>
      <c r="CA63" s="208"/>
      <c r="CB63" s="208"/>
      <c r="CC63" s="208"/>
      <c r="CD63" s="208"/>
      <c r="CE63" s="208"/>
      <c r="CF63" s="208"/>
      <c r="CG63" s="208"/>
      <c r="CH63" s="208"/>
      <c r="CI63" s="208"/>
      <c r="CJ63" s="208"/>
      <c r="CK63" s="208"/>
      <c r="CL63" s="208"/>
      <c r="CM63" s="208"/>
      <c r="CN63" s="208"/>
      <c r="CO63" s="208"/>
      <c r="CP63" s="209"/>
      <c r="CQ63" s="209"/>
      <c r="CR63" s="209"/>
      <c r="CS63" s="209"/>
      <c r="CT63" s="209"/>
      <c r="CU63" s="208"/>
    </row>
    <row r="64" spans="1:99" ht="12" customHeight="1">
      <c r="A64" s="198" t="s">
        <v>381</v>
      </c>
      <c r="B64" s="205"/>
      <c r="C64" s="205"/>
      <c r="D64" s="205"/>
      <c r="E64" s="205"/>
      <c r="F64" s="248" t="s">
        <v>382</v>
      </c>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198" t="s">
        <v>383</v>
      </c>
      <c r="AZ64" s="207"/>
      <c r="BA64" s="207"/>
      <c r="BB64" s="207"/>
      <c r="BC64" s="207"/>
      <c r="BD64" s="198" t="s">
        <v>61</v>
      </c>
      <c r="BE64" s="198"/>
      <c r="BF64" s="198"/>
      <c r="BG64" s="198"/>
      <c r="BH64" s="198"/>
      <c r="BI64" s="198"/>
      <c r="BJ64" s="198"/>
      <c r="BK64" s="198"/>
      <c r="BL64" s="198"/>
      <c r="BM64" s="198"/>
      <c r="BN64" s="198"/>
      <c r="BO64" s="198"/>
      <c r="BP64" s="198"/>
      <c r="BQ64" s="198"/>
      <c r="BR64" s="198"/>
      <c r="BS64" s="198"/>
      <c r="BT64" s="198"/>
      <c r="BU64" s="198"/>
      <c r="BV64" s="198"/>
      <c r="BW64" s="198"/>
      <c r="BX64" s="229">
        <f>SUM(BX66:BX69)</f>
        <v>8184765.6299999999</v>
      </c>
      <c r="BY64" s="229"/>
      <c r="BZ64" s="229"/>
      <c r="CA64" s="229"/>
      <c r="CB64" s="229"/>
      <c r="CC64" s="229"/>
      <c r="CD64" s="229">
        <f>SUM(CD66:CD69)</f>
        <v>8075076.0899999999</v>
      </c>
      <c r="CE64" s="229"/>
      <c r="CF64" s="229"/>
      <c r="CG64" s="229"/>
      <c r="CH64" s="229"/>
      <c r="CI64" s="229"/>
      <c r="CJ64" s="229">
        <f>SUM(CJ66:CJ69)</f>
        <v>8075076.0899999999</v>
      </c>
      <c r="CK64" s="229"/>
      <c r="CL64" s="229"/>
      <c r="CM64" s="229"/>
      <c r="CN64" s="229"/>
      <c r="CO64" s="229"/>
      <c r="CP64" s="209"/>
      <c r="CQ64" s="209"/>
      <c r="CR64" s="209"/>
      <c r="CS64" s="209"/>
      <c r="CT64" s="209"/>
      <c r="CU64" s="208"/>
    </row>
    <row r="65" spans="1:99" ht="12" customHeight="1">
      <c r="A65" s="198"/>
      <c r="B65" s="205"/>
      <c r="C65" s="205"/>
      <c r="D65" s="205"/>
      <c r="E65" s="205"/>
      <c r="F65" s="249" t="s">
        <v>384</v>
      </c>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198"/>
      <c r="AZ65" s="207"/>
      <c r="BA65" s="207"/>
      <c r="BB65" s="207"/>
      <c r="BC65" s="207"/>
      <c r="BD65" s="198"/>
      <c r="BE65" s="198"/>
      <c r="BF65" s="198"/>
      <c r="BG65" s="198"/>
      <c r="BH65" s="198"/>
      <c r="BI65" s="198"/>
      <c r="BJ65" s="198"/>
      <c r="BK65" s="198"/>
      <c r="BL65" s="198"/>
      <c r="BM65" s="198"/>
      <c r="BN65" s="198"/>
      <c r="BO65" s="198"/>
      <c r="BP65" s="198"/>
      <c r="BQ65" s="198"/>
      <c r="BR65" s="198"/>
      <c r="BS65" s="198"/>
      <c r="BT65" s="198"/>
      <c r="BU65" s="198"/>
      <c r="BV65" s="198"/>
      <c r="BW65" s="198"/>
      <c r="BX65" s="229"/>
      <c r="BY65" s="229"/>
      <c r="BZ65" s="229"/>
      <c r="CA65" s="229"/>
      <c r="CB65" s="229"/>
      <c r="CC65" s="229"/>
      <c r="CD65" s="229"/>
      <c r="CE65" s="229"/>
      <c r="CF65" s="229"/>
      <c r="CG65" s="229"/>
      <c r="CH65" s="229"/>
      <c r="CI65" s="229"/>
      <c r="CJ65" s="229"/>
      <c r="CK65" s="229"/>
      <c r="CL65" s="229"/>
      <c r="CM65" s="229"/>
      <c r="CN65" s="229"/>
      <c r="CO65" s="229"/>
      <c r="CP65" s="209"/>
      <c r="CQ65" s="209"/>
      <c r="CR65" s="209"/>
      <c r="CS65" s="209"/>
      <c r="CT65" s="209"/>
      <c r="CU65" s="208"/>
    </row>
    <row r="66" spans="1:99" ht="12" customHeight="1">
      <c r="A66" s="256"/>
      <c r="B66" s="257"/>
      <c r="C66" s="257"/>
      <c r="D66" s="257"/>
      <c r="E66" s="257"/>
      <c r="F66" s="258" t="s">
        <v>385</v>
      </c>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198" t="s">
        <v>386</v>
      </c>
      <c r="AZ66" s="207"/>
      <c r="BA66" s="207"/>
      <c r="BB66" s="207"/>
      <c r="BC66" s="207"/>
      <c r="BD66" s="198" t="s">
        <v>387</v>
      </c>
      <c r="BE66" s="198"/>
      <c r="BF66" s="198"/>
      <c r="BG66" s="198"/>
      <c r="BH66" s="198"/>
      <c r="BI66" s="198"/>
      <c r="BJ66" s="198"/>
      <c r="BK66" s="198"/>
      <c r="BL66" s="198"/>
      <c r="BM66" s="198"/>
      <c r="BN66" s="198"/>
      <c r="BO66" s="198"/>
      <c r="BP66" s="198"/>
      <c r="BQ66" s="198"/>
      <c r="BR66" s="198"/>
      <c r="BS66" s="198"/>
      <c r="BT66" s="198"/>
      <c r="BU66" s="198"/>
      <c r="BV66" s="198"/>
      <c r="BW66" s="198"/>
      <c r="BX66" s="229">
        <f>BX34+BX40</f>
        <v>8184765.6299999999</v>
      </c>
      <c r="BY66" s="229"/>
      <c r="BZ66" s="229"/>
      <c r="CA66" s="229"/>
      <c r="CB66" s="229"/>
      <c r="CC66" s="229"/>
      <c r="CD66" s="229"/>
      <c r="CE66" s="229"/>
      <c r="CF66" s="229"/>
      <c r="CG66" s="229"/>
      <c r="CH66" s="229"/>
      <c r="CI66" s="229"/>
      <c r="CJ66" s="229"/>
      <c r="CK66" s="229"/>
      <c r="CL66" s="229"/>
      <c r="CM66" s="229"/>
      <c r="CN66" s="229"/>
      <c r="CO66" s="229"/>
      <c r="CP66" s="209"/>
      <c r="CQ66" s="209"/>
      <c r="CR66" s="209"/>
      <c r="CS66" s="209"/>
      <c r="CT66" s="209"/>
      <c r="CU66" s="208"/>
    </row>
    <row r="67" spans="1:99" ht="12" customHeight="1">
      <c r="A67" s="256"/>
      <c r="B67" s="257"/>
      <c r="C67" s="257"/>
      <c r="D67" s="257"/>
      <c r="E67" s="257"/>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198"/>
      <c r="AZ67" s="207"/>
      <c r="BA67" s="207"/>
      <c r="BB67" s="207"/>
      <c r="BC67" s="207"/>
      <c r="BD67" s="198"/>
      <c r="BE67" s="198"/>
      <c r="BF67" s="198"/>
      <c r="BG67" s="198"/>
      <c r="BH67" s="198"/>
      <c r="BI67" s="198"/>
      <c r="BJ67" s="198"/>
      <c r="BK67" s="198"/>
      <c r="BL67" s="198"/>
      <c r="BM67" s="198"/>
      <c r="BN67" s="198"/>
      <c r="BO67" s="198"/>
      <c r="BP67" s="198"/>
      <c r="BQ67" s="198"/>
      <c r="BR67" s="198"/>
      <c r="BS67" s="198"/>
      <c r="BT67" s="198"/>
      <c r="BU67" s="198"/>
      <c r="BV67" s="198"/>
      <c r="BW67" s="198"/>
      <c r="BX67" s="229"/>
      <c r="BY67" s="229"/>
      <c r="BZ67" s="229"/>
      <c r="CA67" s="229"/>
      <c r="CB67" s="229"/>
      <c r="CC67" s="229"/>
      <c r="CD67" s="229"/>
      <c r="CE67" s="229"/>
      <c r="CF67" s="229"/>
      <c r="CG67" s="229"/>
      <c r="CH67" s="229"/>
      <c r="CI67" s="229"/>
      <c r="CJ67" s="229"/>
      <c r="CK67" s="229"/>
      <c r="CL67" s="229"/>
      <c r="CM67" s="229"/>
      <c r="CN67" s="229"/>
      <c r="CO67" s="229"/>
      <c r="CP67" s="209"/>
      <c r="CQ67" s="209"/>
      <c r="CR67" s="209"/>
      <c r="CS67" s="209"/>
      <c r="CT67" s="209"/>
      <c r="CU67" s="208"/>
    </row>
    <row r="68" spans="1:99" ht="12" customHeight="1">
      <c r="A68" s="256"/>
      <c r="B68" s="257"/>
      <c r="C68" s="257"/>
      <c r="D68" s="257"/>
      <c r="E68" s="257"/>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0"/>
      <c r="AZ68" s="251"/>
      <c r="BA68" s="251"/>
      <c r="BB68" s="251"/>
      <c r="BC68" s="252"/>
      <c r="BD68" s="259" t="s">
        <v>388</v>
      </c>
      <c r="BE68" s="259"/>
      <c r="BF68" s="259"/>
      <c r="BG68" s="259"/>
      <c r="BH68" s="259"/>
      <c r="BI68" s="259"/>
      <c r="BJ68" s="259"/>
      <c r="BK68" s="259"/>
      <c r="BL68" s="259"/>
      <c r="BM68" s="259"/>
      <c r="BN68" s="259"/>
      <c r="BO68" s="259"/>
      <c r="BP68" s="259"/>
      <c r="BQ68" s="259"/>
      <c r="BR68" s="259"/>
      <c r="BS68" s="259"/>
      <c r="BT68" s="259"/>
      <c r="BU68" s="259"/>
      <c r="BV68" s="259"/>
      <c r="BW68" s="259"/>
      <c r="BX68" s="260"/>
      <c r="BY68" s="260"/>
      <c r="BZ68" s="260"/>
      <c r="CA68" s="260"/>
      <c r="CB68" s="260"/>
      <c r="CC68" s="260"/>
      <c r="CD68" s="260">
        <f>CD34+CD40</f>
        <v>8075076.0899999999</v>
      </c>
      <c r="CE68" s="260"/>
      <c r="CF68" s="260"/>
      <c r="CG68" s="260"/>
      <c r="CH68" s="260"/>
      <c r="CI68" s="260"/>
      <c r="CJ68" s="260"/>
      <c r="CK68" s="260"/>
      <c r="CL68" s="260"/>
      <c r="CM68" s="260"/>
      <c r="CN68" s="260"/>
      <c r="CO68" s="260"/>
      <c r="CP68" s="18"/>
      <c r="CQ68" s="19"/>
      <c r="CR68" s="19"/>
      <c r="CS68" s="19"/>
      <c r="CT68" s="19"/>
      <c r="CU68" s="34"/>
    </row>
    <row r="69" spans="1:99" ht="12" customHeight="1">
      <c r="A69" s="256"/>
      <c r="B69" s="257"/>
      <c r="C69" s="257"/>
      <c r="D69" s="257"/>
      <c r="E69" s="257"/>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3"/>
      <c r="AZ69" s="254"/>
      <c r="BA69" s="254"/>
      <c r="BB69" s="254"/>
      <c r="BC69" s="255"/>
      <c r="BD69" s="259" t="s">
        <v>430</v>
      </c>
      <c r="BE69" s="259"/>
      <c r="BF69" s="259"/>
      <c r="BG69" s="259"/>
      <c r="BH69" s="259"/>
      <c r="BI69" s="259"/>
      <c r="BJ69" s="259"/>
      <c r="BK69" s="259"/>
      <c r="BL69" s="259"/>
      <c r="BM69" s="259"/>
      <c r="BN69" s="259"/>
      <c r="BO69" s="259"/>
      <c r="BP69" s="259"/>
      <c r="BQ69" s="259"/>
      <c r="BR69" s="259"/>
      <c r="BS69" s="259"/>
      <c r="BT69" s="259"/>
      <c r="BU69" s="259"/>
      <c r="BV69" s="259"/>
      <c r="BW69" s="259"/>
      <c r="BX69" s="260"/>
      <c r="BY69" s="260"/>
      <c r="BZ69" s="260"/>
      <c r="CA69" s="260"/>
      <c r="CB69" s="260"/>
      <c r="CC69" s="260"/>
      <c r="CD69" s="260"/>
      <c r="CE69" s="260"/>
      <c r="CF69" s="260"/>
      <c r="CG69" s="260"/>
      <c r="CH69" s="260"/>
      <c r="CI69" s="260"/>
      <c r="CJ69" s="260">
        <f>CJ34+CJ40</f>
        <v>8075076.0899999999</v>
      </c>
      <c r="CK69" s="260"/>
      <c r="CL69" s="260"/>
      <c r="CM69" s="260"/>
      <c r="CN69" s="260"/>
      <c r="CO69" s="260"/>
      <c r="CP69" s="18"/>
      <c r="CQ69" s="19"/>
      <c r="CR69" s="19"/>
      <c r="CS69" s="19"/>
      <c r="CT69" s="19"/>
      <c r="CU69" s="34"/>
    </row>
    <row r="70" spans="1:99" ht="12" customHeight="1">
      <c r="A70" s="198" t="s">
        <v>389</v>
      </c>
      <c r="B70" s="205"/>
      <c r="C70" s="205"/>
      <c r="D70" s="205"/>
      <c r="E70" s="205"/>
      <c r="F70" s="261" t="s">
        <v>390</v>
      </c>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48"/>
      <c r="AY70" s="198" t="s">
        <v>391</v>
      </c>
      <c r="AZ70" s="207"/>
      <c r="BA70" s="207"/>
      <c r="BB70" s="207"/>
      <c r="BC70" s="207"/>
      <c r="BD70" s="198" t="s">
        <v>61</v>
      </c>
      <c r="BE70" s="198"/>
      <c r="BF70" s="198"/>
      <c r="BG70" s="198"/>
      <c r="BH70" s="198"/>
      <c r="BI70" s="198"/>
      <c r="BJ70" s="198"/>
      <c r="BK70" s="198"/>
      <c r="BL70" s="198"/>
      <c r="BM70" s="198"/>
      <c r="BN70" s="198"/>
      <c r="BO70" s="198"/>
      <c r="BP70" s="198"/>
      <c r="BQ70" s="198"/>
      <c r="BR70" s="198"/>
      <c r="BS70" s="198"/>
      <c r="BT70" s="198"/>
      <c r="BU70" s="198"/>
      <c r="BV70" s="198"/>
      <c r="BW70" s="198"/>
      <c r="BX70" s="229"/>
      <c r="BY70" s="229"/>
      <c r="BZ70" s="229"/>
      <c r="CA70" s="229"/>
      <c r="CB70" s="229"/>
      <c r="CC70" s="229"/>
      <c r="CD70" s="229"/>
      <c r="CE70" s="229"/>
      <c r="CF70" s="229"/>
      <c r="CG70" s="229"/>
      <c r="CH70" s="229"/>
      <c r="CI70" s="229"/>
      <c r="CJ70" s="229"/>
      <c r="CK70" s="229"/>
      <c r="CL70" s="229"/>
      <c r="CM70" s="229"/>
      <c r="CN70" s="229"/>
      <c r="CO70" s="229"/>
      <c r="CP70" s="209"/>
      <c r="CQ70" s="209"/>
      <c r="CR70" s="209"/>
      <c r="CS70" s="209"/>
      <c r="CT70" s="209"/>
      <c r="CU70" s="208"/>
    </row>
    <row r="71" spans="1:99" ht="12" customHeight="1">
      <c r="A71" s="198"/>
      <c r="B71" s="205"/>
      <c r="C71" s="205"/>
      <c r="D71" s="205"/>
      <c r="E71" s="205"/>
      <c r="F71" s="262" t="s">
        <v>392</v>
      </c>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49"/>
      <c r="AY71" s="198"/>
      <c r="AZ71" s="207"/>
      <c r="BA71" s="207"/>
      <c r="BB71" s="207"/>
      <c r="BC71" s="207"/>
      <c r="BD71" s="198"/>
      <c r="BE71" s="198"/>
      <c r="BF71" s="198"/>
      <c r="BG71" s="198"/>
      <c r="BH71" s="198"/>
      <c r="BI71" s="198"/>
      <c r="BJ71" s="198"/>
      <c r="BK71" s="198"/>
      <c r="BL71" s="198"/>
      <c r="BM71" s="198"/>
      <c r="BN71" s="198"/>
      <c r="BO71" s="198"/>
      <c r="BP71" s="198"/>
      <c r="BQ71" s="198"/>
      <c r="BR71" s="198"/>
      <c r="BS71" s="198"/>
      <c r="BT71" s="198"/>
      <c r="BU71" s="198"/>
      <c r="BV71" s="198"/>
      <c r="BW71" s="198"/>
      <c r="BX71" s="229"/>
      <c r="BY71" s="229"/>
      <c r="BZ71" s="229"/>
      <c r="CA71" s="229"/>
      <c r="CB71" s="229"/>
      <c r="CC71" s="229"/>
      <c r="CD71" s="229"/>
      <c r="CE71" s="229"/>
      <c r="CF71" s="229"/>
      <c r="CG71" s="229"/>
      <c r="CH71" s="229"/>
      <c r="CI71" s="229"/>
      <c r="CJ71" s="229"/>
      <c r="CK71" s="229"/>
      <c r="CL71" s="229"/>
      <c r="CM71" s="229"/>
      <c r="CN71" s="229"/>
      <c r="CO71" s="229"/>
      <c r="CP71" s="209"/>
      <c r="CQ71" s="209"/>
      <c r="CR71" s="209"/>
      <c r="CS71" s="209"/>
      <c r="CT71" s="209"/>
      <c r="CU71" s="208"/>
    </row>
    <row r="72" spans="1:99" ht="12" customHeight="1">
      <c r="A72" s="198"/>
      <c r="B72" s="198"/>
      <c r="C72" s="198"/>
      <c r="D72" s="198"/>
      <c r="E72" s="198"/>
      <c r="F72" s="264" t="s">
        <v>385</v>
      </c>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198" t="s">
        <v>393</v>
      </c>
      <c r="AZ72" s="198"/>
      <c r="BA72" s="198"/>
      <c r="BB72" s="198"/>
      <c r="BC72" s="198"/>
      <c r="BD72" s="198" t="s">
        <v>387</v>
      </c>
      <c r="BE72" s="198"/>
      <c r="BF72" s="198"/>
      <c r="BG72" s="198"/>
      <c r="BH72" s="198"/>
      <c r="BI72" s="198"/>
      <c r="BJ72" s="198"/>
      <c r="BK72" s="198"/>
      <c r="BL72" s="198"/>
      <c r="BM72" s="198"/>
      <c r="BN72" s="198"/>
      <c r="BO72" s="198"/>
      <c r="BP72" s="198"/>
      <c r="BQ72" s="198"/>
      <c r="BR72" s="198"/>
      <c r="BS72" s="198"/>
      <c r="BT72" s="198"/>
      <c r="BU72" s="198"/>
      <c r="BV72" s="198"/>
      <c r="BW72" s="198"/>
      <c r="BX72" s="229">
        <v>2314942.46</v>
      </c>
      <c r="BY72" s="229"/>
      <c r="BZ72" s="229"/>
      <c r="CA72" s="229"/>
      <c r="CB72" s="229"/>
      <c r="CC72" s="229"/>
      <c r="CD72" s="229"/>
      <c r="CE72" s="229"/>
      <c r="CF72" s="229"/>
      <c r="CG72" s="229"/>
      <c r="CH72" s="229"/>
      <c r="CI72" s="229"/>
      <c r="CJ72" s="229"/>
      <c r="CK72" s="229"/>
      <c r="CL72" s="229"/>
      <c r="CM72" s="229"/>
      <c r="CN72" s="229"/>
      <c r="CO72" s="229"/>
      <c r="CP72" s="208"/>
      <c r="CQ72" s="208"/>
      <c r="CR72" s="208"/>
      <c r="CS72" s="208"/>
      <c r="CT72" s="208"/>
      <c r="CU72" s="208"/>
    </row>
    <row r="73" spans="1:99" ht="3.75" customHeight="1">
      <c r="A73" s="198"/>
      <c r="B73" s="198"/>
      <c r="C73" s="198"/>
      <c r="D73" s="198"/>
      <c r="E73" s="198"/>
      <c r="F73" s="266"/>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229"/>
      <c r="BY73" s="229"/>
      <c r="BZ73" s="229"/>
      <c r="CA73" s="229"/>
      <c r="CB73" s="229"/>
      <c r="CC73" s="229"/>
      <c r="CD73" s="229"/>
      <c r="CE73" s="229"/>
      <c r="CF73" s="229"/>
      <c r="CG73" s="229"/>
      <c r="CH73" s="229"/>
      <c r="CI73" s="229"/>
      <c r="CJ73" s="229"/>
      <c r="CK73" s="229"/>
      <c r="CL73" s="229"/>
      <c r="CM73" s="229"/>
      <c r="CN73" s="229"/>
      <c r="CO73" s="229"/>
      <c r="CP73" s="208"/>
      <c r="CQ73" s="208"/>
      <c r="CR73" s="208"/>
      <c r="CS73" s="208"/>
      <c r="CT73" s="208"/>
      <c r="CU73" s="208"/>
    </row>
    <row r="74" spans="1:99" ht="12" customHeight="1">
      <c r="A74" s="263"/>
      <c r="B74" s="263"/>
      <c r="C74" s="263"/>
      <c r="D74" s="263"/>
      <c r="E74" s="263"/>
      <c r="F74" s="266"/>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3"/>
      <c r="AZ74" s="263"/>
      <c r="BA74" s="263"/>
      <c r="BB74" s="263"/>
      <c r="BC74" s="263"/>
      <c r="BD74" s="198" t="s">
        <v>388</v>
      </c>
      <c r="BE74" s="198"/>
      <c r="BF74" s="198"/>
      <c r="BG74" s="198"/>
      <c r="BH74" s="198"/>
      <c r="BI74" s="198"/>
      <c r="BJ74" s="198"/>
      <c r="BK74" s="198"/>
      <c r="BL74" s="198"/>
      <c r="BM74" s="198"/>
      <c r="BN74" s="198"/>
      <c r="BO74" s="198"/>
      <c r="BP74" s="198"/>
      <c r="BQ74" s="198"/>
      <c r="BR74" s="198"/>
      <c r="BS74" s="198"/>
      <c r="BT74" s="198"/>
      <c r="BU74" s="198"/>
      <c r="BV74" s="198"/>
      <c r="BW74" s="198"/>
      <c r="BX74" s="229"/>
      <c r="BY74" s="229"/>
      <c r="BZ74" s="229"/>
      <c r="CA74" s="229"/>
      <c r="CB74" s="229"/>
      <c r="CC74" s="229"/>
      <c r="CD74" s="229">
        <f>CD9-CD68</f>
        <v>2228470.3100000005</v>
      </c>
      <c r="CE74" s="229"/>
      <c r="CF74" s="229"/>
      <c r="CG74" s="229"/>
      <c r="CH74" s="229"/>
      <c r="CI74" s="229"/>
      <c r="CJ74" s="229"/>
      <c r="CK74" s="229"/>
      <c r="CL74" s="229"/>
      <c r="CM74" s="229"/>
      <c r="CN74" s="229"/>
      <c r="CO74" s="229"/>
      <c r="CP74" s="208"/>
      <c r="CQ74" s="208"/>
      <c r="CR74" s="208"/>
      <c r="CS74" s="208"/>
      <c r="CT74" s="208"/>
      <c r="CU74" s="208"/>
    </row>
    <row r="75" spans="1:99" ht="3.75" customHeight="1">
      <c r="A75" s="263"/>
      <c r="B75" s="263"/>
      <c r="C75" s="263"/>
      <c r="D75" s="263"/>
      <c r="E75" s="263"/>
      <c r="F75" s="266"/>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3"/>
      <c r="AZ75" s="263"/>
      <c r="BA75" s="263"/>
      <c r="BB75" s="263"/>
      <c r="BC75" s="263"/>
      <c r="BD75" s="242"/>
      <c r="BE75" s="242"/>
      <c r="BF75" s="242"/>
      <c r="BG75" s="242"/>
      <c r="BH75" s="242"/>
      <c r="BI75" s="242"/>
      <c r="BJ75" s="242"/>
      <c r="BK75" s="242"/>
      <c r="BL75" s="242"/>
      <c r="BM75" s="242"/>
      <c r="BN75" s="242"/>
      <c r="BO75" s="242"/>
      <c r="BP75" s="242"/>
      <c r="BQ75" s="242"/>
      <c r="BR75" s="242"/>
      <c r="BS75" s="242"/>
      <c r="BT75" s="242"/>
      <c r="BU75" s="242"/>
      <c r="BV75" s="242"/>
      <c r="BW75" s="242"/>
      <c r="BX75" s="244"/>
      <c r="BY75" s="244"/>
      <c r="BZ75" s="244"/>
      <c r="CA75" s="244"/>
      <c r="CB75" s="244"/>
      <c r="CC75" s="244"/>
      <c r="CD75" s="244"/>
      <c r="CE75" s="244"/>
      <c r="CF75" s="244"/>
      <c r="CG75" s="244"/>
      <c r="CH75" s="244"/>
      <c r="CI75" s="244"/>
      <c r="CJ75" s="244"/>
      <c r="CK75" s="244"/>
      <c r="CL75" s="244"/>
      <c r="CM75" s="244"/>
      <c r="CN75" s="244"/>
      <c r="CO75" s="244"/>
      <c r="CP75" s="241"/>
      <c r="CQ75" s="241"/>
      <c r="CR75" s="241"/>
      <c r="CS75" s="241"/>
      <c r="CT75" s="241"/>
      <c r="CU75" s="241"/>
    </row>
    <row r="76" spans="1:99" ht="9" customHeight="1">
      <c r="A76" s="263"/>
      <c r="B76" s="263"/>
      <c r="C76" s="263"/>
      <c r="D76" s="263"/>
      <c r="E76" s="263"/>
      <c r="F76" s="266"/>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3"/>
      <c r="AZ76" s="263"/>
      <c r="BA76" s="263"/>
      <c r="BB76" s="263"/>
      <c r="BC76" s="263"/>
      <c r="BD76" s="198" t="s">
        <v>430</v>
      </c>
      <c r="BE76" s="198"/>
      <c r="BF76" s="198"/>
      <c r="BG76" s="198"/>
      <c r="BH76" s="198"/>
      <c r="BI76" s="198"/>
      <c r="BJ76" s="198"/>
      <c r="BK76" s="198"/>
      <c r="BL76" s="198"/>
      <c r="BM76" s="198"/>
      <c r="BN76" s="198"/>
      <c r="BO76" s="198"/>
      <c r="BP76" s="198"/>
      <c r="BQ76" s="198"/>
      <c r="BR76" s="198"/>
      <c r="BS76" s="198"/>
      <c r="BT76" s="198"/>
      <c r="BU76" s="198"/>
      <c r="BV76" s="198"/>
      <c r="BW76" s="198"/>
      <c r="BX76" s="229"/>
      <c r="BY76" s="229"/>
      <c r="BZ76" s="229"/>
      <c r="CA76" s="229"/>
      <c r="CB76" s="229"/>
      <c r="CC76" s="229"/>
      <c r="CD76" s="229"/>
      <c r="CE76" s="229"/>
      <c r="CF76" s="229"/>
      <c r="CG76" s="229"/>
      <c r="CH76" s="229"/>
      <c r="CI76" s="229"/>
      <c r="CJ76" s="229">
        <f>CJ9-CJ69</f>
        <v>2228470.3100000005</v>
      </c>
      <c r="CK76" s="229"/>
      <c r="CL76" s="229"/>
      <c r="CM76" s="229"/>
      <c r="CN76" s="229"/>
      <c r="CO76" s="229"/>
      <c r="CP76" s="208"/>
      <c r="CQ76" s="208"/>
      <c r="CR76" s="208"/>
      <c r="CS76" s="208"/>
      <c r="CT76" s="208"/>
      <c r="CU76" s="208"/>
    </row>
    <row r="77" spans="1:99" ht="4.5" customHeight="1">
      <c r="A77" s="263"/>
      <c r="B77" s="263"/>
      <c r="C77" s="263"/>
      <c r="D77" s="263"/>
      <c r="E77" s="263"/>
      <c r="F77" s="268"/>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3"/>
      <c r="AZ77" s="263"/>
      <c r="BA77" s="263"/>
      <c r="BB77" s="263"/>
      <c r="BC77" s="263"/>
      <c r="BD77" s="198"/>
      <c r="BE77" s="198"/>
      <c r="BF77" s="198"/>
      <c r="BG77" s="198"/>
      <c r="BH77" s="198"/>
      <c r="BI77" s="198"/>
      <c r="BJ77" s="198"/>
      <c r="BK77" s="198"/>
      <c r="BL77" s="198"/>
      <c r="BM77" s="198"/>
      <c r="BN77" s="198"/>
      <c r="BO77" s="198"/>
      <c r="BP77" s="198"/>
      <c r="BQ77" s="198"/>
      <c r="BR77" s="198"/>
      <c r="BS77" s="198"/>
      <c r="BT77" s="198"/>
      <c r="BU77" s="198"/>
      <c r="BV77" s="198"/>
      <c r="BW77" s="198"/>
      <c r="BX77" s="229"/>
      <c r="BY77" s="229"/>
      <c r="BZ77" s="229"/>
      <c r="CA77" s="229"/>
      <c r="CB77" s="229"/>
      <c r="CC77" s="229"/>
      <c r="CD77" s="229"/>
      <c r="CE77" s="229"/>
      <c r="CF77" s="229"/>
      <c r="CG77" s="229"/>
      <c r="CH77" s="229"/>
      <c r="CI77" s="229"/>
      <c r="CJ77" s="229"/>
      <c r="CK77" s="229"/>
      <c r="CL77" s="229"/>
      <c r="CM77" s="229"/>
      <c r="CN77" s="229"/>
      <c r="CO77" s="229"/>
      <c r="CP77" s="208"/>
      <c r="CQ77" s="208"/>
      <c r="CR77" s="208"/>
      <c r="CS77" s="208"/>
      <c r="CT77" s="208"/>
      <c r="CU77" s="208"/>
    </row>
    <row r="78" spans="1:99" hidden="1">
      <c r="A78" s="35" t="s">
        <v>394</v>
      </c>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198"/>
      <c r="BE78" s="198"/>
      <c r="BF78" s="198"/>
      <c r="BG78" s="198"/>
      <c r="BH78" s="198"/>
      <c r="BI78" s="198"/>
      <c r="BJ78" s="198"/>
      <c r="BK78" s="198"/>
      <c r="BL78" s="198"/>
      <c r="BM78" s="198"/>
      <c r="BN78" s="198"/>
      <c r="BO78" s="198"/>
      <c r="BP78" s="198"/>
      <c r="BQ78" s="198"/>
      <c r="BR78" s="198"/>
      <c r="BS78" s="198"/>
      <c r="BT78" s="198"/>
      <c r="BU78" s="198"/>
      <c r="BV78" s="198"/>
      <c r="BW78" s="198"/>
      <c r="BX78" s="229"/>
      <c r="BY78" s="229"/>
      <c r="BZ78" s="229"/>
      <c r="CA78" s="229"/>
      <c r="CB78" s="229"/>
      <c r="CC78" s="229"/>
      <c r="CD78" s="229"/>
      <c r="CE78" s="229"/>
      <c r="CF78" s="229"/>
      <c r="CG78" s="229"/>
      <c r="CH78" s="229"/>
      <c r="CI78" s="229"/>
      <c r="CJ78" s="229"/>
      <c r="CK78" s="229"/>
      <c r="CL78" s="229"/>
      <c r="CM78" s="229"/>
      <c r="CN78" s="229"/>
      <c r="CO78" s="229"/>
      <c r="CP78" s="208"/>
      <c r="CQ78" s="208"/>
      <c r="CR78" s="208"/>
      <c r="CS78" s="208"/>
      <c r="CT78" s="208"/>
      <c r="CU78" s="208"/>
    </row>
    <row r="79" spans="1:99" ht="18.75">
      <c r="A79" s="15" t="s">
        <v>395</v>
      </c>
      <c r="W79" s="276" t="s">
        <v>436</v>
      </c>
      <c r="X79" s="276"/>
      <c r="Y79" s="276"/>
      <c r="Z79" s="276"/>
      <c r="AA79" s="276"/>
      <c r="AB79" s="276"/>
      <c r="AC79" s="276"/>
      <c r="AD79" s="276"/>
      <c r="AE79" s="276"/>
      <c r="AF79" s="276"/>
      <c r="AG79" s="276"/>
      <c r="AH79" s="276"/>
      <c r="AI79" s="276"/>
      <c r="AJ79" s="276"/>
      <c r="AK79" s="276"/>
      <c r="AL79" s="276"/>
      <c r="AM79" s="276"/>
      <c r="AN79" s="276"/>
      <c r="AO79" s="276"/>
      <c r="AP79" s="276"/>
      <c r="AQ79" s="276"/>
      <c r="AR79" s="20"/>
      <c r="AS79" s="277"/>
      <c r="AT79" s="277"/>
      <c r="AU79" s="277"/>
      <c r="AV79" s="277"/>
      <c r="AW79" s="277"/>
      <c r="AX79" s="277"/>
      <c r="AY79" s="277"/>
      <c r="AZ79" s="277"/>
      <c r="BA79" s="277"/>
      <c r="BB79" s="277"/>
      <c r="BC79" s="277"/>
      <c r="BD79" s="277"/>
      <c r="BE79" s="277"/>
      <c r="BF79" s="277"/>
      <c r="BG79" s="20"/>
      <c r="BH79" s="276" t="s">
        <v>435</v>
      </c>
      <c r="BI79" s="276"/>
      <c r="BJ79" s="276"/>
      <c r="BK79" s="276"/>
      <c r="BL79" s="276"/>
      <c r="BM79" s="276"/>
      <c r="BN79" s="276"/>
      <c r="BO79" s="276"/>
      <c r="BP79" s="276"/>
      <c r="BQ79" s="276"/>
      <c r="BR79" s="276"/>
      <c r="BS79" s="276"/>
      <c r="BT79" s="276"/>
      <c r="BU79" s="276"/>
      <c r="BV79" s="276"/>
      <c r="BW79" s="276"/>
      <c r="BX79" s="276"/>
      <c r="BY79" s="276"/>
      <c r="BZ79" s="276"/>
      <c r="CA79" s="276"/>
      <c r="CB79" s="276"/>
    </row>
    <row r="80" spans="1:99" s="21" customFormat="1" ht="10.5">
      <c r="W80" s="270" t="s">
        <v>396</v>
      </c>
      <c r="X80" s="270"/>
      <c r="Y80" s="270"/>
      <c r="Z80" s="270"/>
      <c r="AA80" s="270"/>
      <c r="AB80" s="270"/>
      <c r="AC80" s="270"/>
      <c r="AD80" s="270"/>
      <c r="AE80" s="270"/>
      <c r="AF80" s="270"/>
      <c r="AG80" s="270"/>
      <c r="AH80" s="270"/>
      <c r="AI80" s="270"/>
      <c r="AJ80" s="270"/>
      <c r="AK80" s="270"/>
      <c r="AL80" s="270"/>
      <c r="AM80" s="270"/>
      <c r="AN80" s="270"/>
      <c r="AO80" s="270"/>
      <c r="AP80" s="270"/>
      <c r="AQ80" s="270"/>
      <c r="AR80" s="7"/>
      <c r="AS80" s="270" t="s">
        <v>8</v>
      </c>
      <c r="AT80" s="270"/>
      <c r="AU80" s="270"/>
      <c r="AV80" s="270"/>
      <c r="AW80" s="270"/>
      <c r="AX80" s="270"/>
      <c r="AY80" s="270"/>
      <c r="AZ80" s="270"/>
      <c r="BA80" s="270"/>
      <c r="BB80" s="270"/>
      <c r="BC80" s="270"/>
      <c r="BD80" s="270"/>
      <c r="BE80" s="270"/>
      <c r="BF80" s="270"/>
      <c r="BG80" s="7"/>
      <c r="BH80" s="270" t="s">
        <v>9</v>
      </c>
      <c r="BI80" s="270"/>
      <c r="BJ80" s="270"/>
      <c r="BK80" s="270"/>
      <c r="BL80" s="270"/>
      <c r="BM80" s="270"/>
      <c r="BN80" s="270"/>
      <c r="BO80" s="270"/>
      <c r="BP80" s="270"/>
      <c r="BQ80" s="270"/>
      <c r="BR80" s="270"/>
      <c r="BS80" s="270"/>
      <c r="BT80" s="270"/>
      <c r="BU80" s="270"/>
      <c r="BV80" s="270"/>
      <c r="BW80" s="270"/>
      <c r="BX80" s="270"/>
      <c r="BY80" s="270"/>
      <c r="BZ80" s="270"/>
      <c r="CA80" s="270"/>
      <c r="CB80" s="270"/>
    </row>
    <row r="81" spans="1:74" ht="3.95" customHeight="1"/>
    <row r="82" spans="1:74">
      <c r="A82" s="15" t="s">
        <v>397</v>
      </c>
      <c r="J82" s="276" t="s">
        <v>416</v>
      </c>
      <c r="K82" s="276"/>
      <c r="L82" s="276"/>
      <c r="M82" s="276"/>
      <c r="N82" s="276"/>
      <c r="O82" s="276"/>
      <c r="P82" s="276"/>
      <c r="Q82" s="276"/>
      <c r="R82" s="276"/>
      <c r="S82" s="276"/>
      <c r="T82" s="276"/>
      <c r="U82" s="276"/>
      <c r="V82" s="276"/>
      <c r="W82" s="276"/>
      <c r="X82" s="276"/>
      <c r="Y82" s="276"/>
      <c r="Z82" s="276"/>
      <c r="AA82" s="276"/>
      <c r="AB82" s="276"/>
      <c r="AC82" s="276"/>
      <c r="AD82" s="276"/>
      <c r="AF82" s="276" t="s">
        <v>417</v>
      </c>
      <c r="AG82" s="276"/>
      <c r="AH82" s="276"/>
      <c r="AI82" s="276"/>
      <c r="AJ82" s="276"/>
      <c r="AK82" s="276"/>
      <c r="AL82" s="276"/>
      <c r="AM82" s="276"/>
      <c r="AN82" s="276"/>
      <c r="AO82" s="276"/>
      <c r="AP82" s="276"/>
      <c r="AQ82" s="276"/>
      <c r="AR82" s="276"/>
      <c r="AS82" s="276"/>
      <c r="AT82" s="276"/>
      <c r="AU82" s="276"/>
      <c r="AV82" s="276"/>
      <c r="AW82" s="276"/>
      <c r="AX82" s="276"/>
      <c r="AY82" s="276"/>
      <c r="AZ82" s="276"/>
      <c r="BB82" s="278">
        <v>84233928507</v>
      </c>
      <c r="BC82" s="276"/>
      <c r="BD82" s="276"/>
      <c r="BE82" s="276"/>
      <c r="BF82" s="276"/>
      <c r="BG82" s="276"/>
      <c r="BH82" s="276"/>
      <c r="BI82" s="276"/>
      <c r="BJ82" s="276"/>
      <c r="BK82" s="276"/>
      <c r="BL82" s="276"/>
      <c r="BM82" s="276"/>
      <c r="BN82" s="276"/>
      <c r="BO82" s="276"/>
      <c r="BP82" s="276"/>
      <c r="BQ82" s="276"/>
      <c r="BR82" s="276"/>
      <c r="BS82" s="276"/>
      <c r="BT82" s="276"/>
      <c r="BU82" s="276"/>
      <c r="BV82" s="276"/>
    </row>
    <row r="83" spans="1:74" s="21" customFormat="1" ht="10.5">
      <c r="J83" s="270" t="s">
        <v>396</v>
      </c>
      <c r="K83" s="270"/>
      <c r="L83" s="270"/>
      <c r="M83" s="270"/>
      <c r="N83" s="270"/>
      <c r="O83" s="270"/>
      <c r="P83" s="270"/>
      <c r="Q83" s="270"/>
      <c r="R83" s="270"/>
      <c r="S83" s="270"/>
      <c r="T83" s="270"/>
      <c r="U83" s="270"/>
      <c r="V83" s="270"/>
      <c r="W83" s="270"/>
      <c r="X83" s="270"/>
      <c r="Y83" s="270"/>
      <c r="Z83" s="270"/>
      <c r="AA83" s="270"/>
      <c r="AB83" s="270"/>
      <c r="AC83" s="270"/>
      <c r="AD83" s="270"/>
      <c r="AF83" s="270" t="s">
        <v>398</v>
      </c>
      <c r="AG83" s="270"/>
      <c r="AH83" s="270"/>
      <c r="AI83" s="270"/>
      <c r="AJ83" s="270"/>
      <c r="AK83" s="270"/>
      <c r="AL83" s="270"/>
      <c r="AM83" s="270"/>
      <c r="AN83" s="270"/>
      <c r="AO83" s="270"/>
      <c r="AP83" s="270"/>
      <c r="AQ83" s="270"/>
      <c r="AR83" s="270"/>
      <c r="AS83" s="270"/>
      <c r="AT83" s="270"/>
      <c r="AU83" s="270"/>
      <c r="AV83" s="270"/>
      <c r="AW83" s="270"/>
      <c r="AX83" s="270"/>
      <c r="AY83" s="270"/>
      <c r="AZ83" s="270"/>
      <c r="BB83" s="270" t="s">
        <v>399</v>
      </c>
      <c r="BC83" s="270"/>
      <c r="BD83" s="270"/>
      <c r="BE83" s="270"/>
      <c r="BF83" s="270"/>
      <c r="BG83" s="270"/>
      <c r="BH83" s="270"/>
      <c r="BI83" s="270"/>
      <c r="BJ83" s="270"/>
      <c r="BK83" s="270"/>
      <c r="BL83" s="270"/>
      <c r="BM83" s="270"/>
      <c r="BN83" s="270"/>
      <c r="BO83" s="270"/>
      <c r="BP83" s="270"/>
      <c r="BQ83" s="270"/>
      <c r="BR83" s="270"/>
      <c r="BS83" s="270"/>
      <c r="BT83" s="270"/>
      <c r="BU83" s="270"/>
      <c r="BV83" s="270"/>
    </row>
    <row r="84" spans="1:74" ht="3.95" customHeight="1"/>
    <row r="85" spans="1:74">
      <c r="B85" s="37" t="s">
        <v>10</v>
      </c>
      <c r="C85" s="271" t="s">
        <v>437</v>
      </c>
      <c r="D85" s="271"/>
      <c r="E85" s="271"/>
      <c r="F85" s="38" t="s">
        <v>11</v>
      </c>
      <c r="G85" s="38"/>
      <c r="H85" s="271" t="s">
        <v>433</v>
      </c>
      <c r="I85" s="271"/>
      <c r="J85" s="271"/>
      <c r="K85" s="271"/>
      <c r="L85" s="271"/>
      <c r="M85" s="271"/>
      <c r="N85" s="271"/>
      <c r="O85" s="271"/>
      <c r="P85" s="271"/>
      <c r="Q85" s="271"/>
      <c r="R85" s="271"/>
      <c r="S85" s="272">
        <v>20</v>
      </c>
      <c r="T85" s="272"/>
      <c r="U85" s="273" t="s">
        <v>17</v>
      </c>
      <c r="V85" s="273"/>
      <c r="W85" s="273"/>
      <c r="X85" s="38" t="s">
        <v>12</v>
      </c>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row>
    <row r="86" spans="1:74" s="1" customFormat="1">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row>
    <row r="87" spans="1:74">
      <c r="A87" s="22"/>
      <c r="B87" s="40" t="s">
        <v>400</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1"/>
      <c r="BI87" s="38"/>
      <c r="BJ87" s="38"/>
      <c r="BK87" s="38"/>
      <c r="BL87" s="38"/>
      <c r="BM87" s="38"/>
    </row>
    <row r="88" spans="1:74">
      <c r="A88" s="23"/>
      <c r="B88" s="274" t="s">
        <v>439</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42"/>
      <c r="BI88" s="38"/>
      <c r="BJ88" s="38"/>
      <c r="BK88" s="38"/>
      <c r="BL88" s="38"/>
      <c r="BM88" s="38"/>
    </row>
    <row r="89" spans="1:74" s="25" customFormat="1" ht="10.5">
      <c r="A89" s="24"/>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43"/>
      <c r="BI89" s="44"/>
      <c r="BJ89" s="44"/>
      <c r="BK89" s="44"/>
      <c r="BL89" s="44"/>
      <c r="BM89" s="44"/>
    </row>
    <row r="90" spans="1:74" ht="5.0999999999999996"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8"/>
    </row>
  </sheetData>
  <mergeCells count="443">
    <mergeCell ref="BX74:CC75"/>
    <mergeCell ref="CD74:CI75"/>
    <mergeCell ref="CJ74:CO75"/>
    <mergeCell ref="CP74:CU75"/>
    <mergeCell ref="BD76:BI78"/>
    <mergeCell ref="BJ76:BP78"/>
    <mergeCell ref="BQ76:BW78"/>
    <mergeCell ref="BX76:CC78"/>
    <mergeCell ref="CD76:CI78"/>
    <mergeCell ref="CJ76:CO78"/>
    <mergeCell ref="CP76:CU78"/>
    <mergeCell ref="B88:BG88"/>
    <mergeCell ref="B89:BG89"/>
    <mergeCell ref="W79:AQ79"/>
    <mergeCell ref="AS79:BF79"/>
    <mergeCell ref="BH79:CB79"/>
    <mergeCell ref="W80:AQ80"/>
    <mergeCell ref="AS80:BF80"/>
    <mergeCell ref="BH80:CB80"/>
    <mergeCell ref="J82:AD82"/>
    <mergeCell ref="AF82:AZ82"/>
    <mergeCell ref="BB82:BV82"/>
    <mergeCell ref="A72:E77"/>
    <mergeCell ref="F72:AX77"/>
    <mergeCell ref="AY72:BC77"/>
    <mergeCell ref="BD74:BI75"/>
    <mergeCell ref="BJ74:BP75"/>
    <mergeCell ref="J83:AD83"/>
    <mergeCell ref="AF83:AZ83"/>
    <mergeCell ref="BB83:BV83"/>
    <mergeCell ref="C85:E85"/>
    <mergeCell ref="H85:R85"/>
    <mergeCell ref="S85:T85"/>
    <mergeCell ref="U85:W85"/>
    <mergeCell ref="BQ74:BW75"/>
    <mergeCell ref="CP70:CU71"/>
    <mergeCell ref="F71:AX71"/>
    <mergeCell ref="BD72:BI73"/>
    <mergeCell ref="BJ72:BP73"/>
    <mergeCell ref="BQ72:BW73"/>
    <mergeCell ref="BX72:CC73"/>
    <mergeCell ref="CD72:CI73"/>
    <mergeCell ref="CJ72:CO73"/>
    <mergeCell ref="CP72:CU73"/>
    <mergeCell ref="A70:E71"/>
    <mergeCell ref="F70:AX70"/>
    <mergeCell ref="AY70:BC71"/>
    <mergeCell ref="BD70:BI71"/>
    <mergeCell ref="BJ70:BP71"/>
    <mergeCell ref="BQ70:BW71"/>
    <mergeCell ref="BX70:CC71"/>
    <mergeCell ref="CD70:CI71"/>
    <mergeCell ref="CJ70:CO71"/>
    <mergeCell ref="CP66:CU67"/>
    <mergeCell ref="BD68:BI68"/>
    <mergeCell ref="BJ68:BP68"/>
    <mergeCell ref="BQ68:BW68"/>
    <mergeCell ref="BX68:CC68"/>
    <mergeCell ref="CD68:CI68"/>
    <mergeCell ref="CJ68:CO68"/>
    <mergeCell ref="BD69:BI69"/>
    <mergeCell ref="BJ69:BP69"/>
    <mergeCell ref="BQ69:BW69"/>
    <mergeCell ref="BX69:CC69"/>
    <mergeCell ref="CD69:CI69"/>
    <mergeCell ref="CJ69:CO69"/>
    <mergeCell ref="CJ66:CO67"/>
    <mergeCell ref="AY68:BC69"/>
    <mergeCell ref="A66:E69"/>
    <mergeCell ref="F66:AX69"/>
    <mergeCell ref="AY66:BC67"/>
    <mergeCell ref="BD66:BI67"/>
    <mergeCell ref="BJ66:BP67"/>
    <mergeCell ref="BQ66:BW67"/>
    <mergeCell ref="BX66:CC67"/>
    <mergeCell ref="CD66:CI67"/>
    <mergeCell ref="CP63:CU63"/>
    <mergeCell ref="A64:E65"/>
    <mergeCell ref="F64:AX64"/>
    <mergeCell ref="AY64:BC65"/>
    <mergeCell ref="BD64:BI65"/>
    <mergeCell ref="BJ64:BP65"/>
    <mergeCell ref="BQ64:BW65"/>
    <mergeCell ref="BX64:CC65"/>
    <mergeCell ref="CD64:CI65"/>
    <mergeCell ref="CJ64:CO65"/>
    <mergeCell ref="CP64:CU65"/>
    <mergeCell ref="F65:AX65"/>
    <mergeCell ref="A63:E63"/>
    <mergeCell ref="F63:AX63"/>
    <mergeCell ref="AY63:BC63"/>
    <mergeCell ref="BD63:BI63"/>
    <mergeCell ref="BJ63:BP63"/>
    <mergeCell ref="BQ63:BW63"/>
    <mergeCell ref="BX63:CC63"/>
    <mergeCell ref="CD63:CI63"/>
    <mergeCell ref="CJ63:CO63"/>
    <mergeCell ref="CP59:CU60"/>
    <mergeCell ref="F60:AX60"/>
    <mergeCell ref="A61:E62"/>
    <mergeCell ref="F61:AX61"/>
    <mergeCell ref="AY61:BC62"/>
    <mergeCell ref="BD61:BI62"/>
    <mergeCell ref="BJ61:BP62"/>
    <mergeCell ref="BQ61:BW62"/>
    <mergeCell ref="BX61:CC62"/>
    <mergeCell ref="CD61:CI62"/>
    <mergeCell ref="CJ61:CO62"/>
    <mergeCell ref="CP61:CU62"/>
    <mergeCell ref="F62:AX62"/>
    <mergeCell ref="A59:E60"/>
    <mergeCell ref="F59:AX59"/>
    <mergeCell ref="AY59:BC60"/>
    <mergeCell ref="BD59:BI60"/>
    <mergeCell ref="BJ59:BP60"/>
    <mergeCell ref="BQ59:BW60"/>
    <mergeCell ref="BX59:CC60"/>
    <mergeCell ref="CD59:CI60"/>
    <mergeCell ref="CJ59:CO60"/>
    <mergeCell ref="CP56:CU56"/>
    <mergeCell ref="A57:E58"/>
    <mergeCell ref="F57:AX57"/>
    <mergeCell ref="AY57:BC58"/>
    <mergeCell ref="BD57:BI58"/>
    <mergeCell ref="BJ57:BP58"/>
    <mergeCell ref="BQ57:BW58"/>
    <mergeCell ref="BX57:CC58"/>
    <mergeCell ref="CD57:CI58"/>
    <mergeCell ref="CJ57:CO58"/>
    <mergeCell ref="CP57:CU58"/>
    <mergeCell ref="F58:AX58"/>
    <mergeCell ref="A56:E56"/>
    <mergeCell ref="F56:AX56"/>
    <mergeCell ref="AY56:BC56"/>
    <mergeCell ref="BD56:BI56"/>
    <mergeCell ref="BJ56:BP56"/>
    <mergeCell ref="BQ56:BW56"/>
    <mergeCell ref="BX56:CC56"/>
    <mergeCell ref="CD56:CI56"/>
    <mergeCell ref="CJ56:CO56"/>
    <mergeCell ref="CP53:CU54"/>
    <mergeCell ref="F54:AX54"/>
    <mergeCell ref="A55:E55"/>
    <mergeCell ref="F55:AX55"/>
    <mergeCell ref="AY55:BC55"/>
    <mergeCell ref="BD55:BI55"/>
    <mergeCell ref="BJ55:BP55"/>
    <mergeCell ref="BQ55:BW55"/>
    <mergeCell ref="BX55:CC55"/>
    <mergeCell ref="CD55:CI55"/>
    <mergeCell ref="CJ55:CO55"/>
    <mergeCell ref="CP55:CU55"/>
    <mergeCell ref="A53:E54"/>
    <mergeCell ref="F53:AX53"/>
    <mergeCell ref="AY53:BC54"/>
    <mergeCell ref="BD53:BI54"/>
    <mergeCell ref="BJ53:BP54"/>
    <mergeCell ref="BQ53:BW54"/>
    <mergeCell ref="BX53:CC54"/>
    <mergeCell ref="CD53:CI54"/>
    <mergeCell ref="CJ53:CO54"/>
    <mergeCell ref="CP50:CU51"/>
    <mergeCell ref="F51:AX51"/>
    <mergeCell ref="A52:E52"/>
    <mergeCell ref="F52:AX52"/>
    <mergeCell ref="AY52:BC52"/>
    <mergeCell ref="BD52:BI52"/>
    <mergeCell ref="BJ52:BP52"/>
    <mergeCell ref="BQ52:BW52"/>
    <mergeCell ref="BX52:CC52"/>
    <mergeCell ref="CD52:CI52"/>
    <mergeCell ref="CJ52:CO52"/>
    <mergeCell ref="CP52:CU52"/>
    <mergeCell ref="A50:E51"/>
    <mergeCell ref="F50:AX50"/>
    <mergeCell ref="AY50:BC51"/>
    <mergeCell ref="BD50:BI51"/>
    <mergeCell ref="BJ50:BP51"/>
    <mergeCell ref="BQ50:BW51"/>
    <mergeCell ref="BX50:CC51"/>
    <mergeCell ref="CD50:CI51"/>
    <mergeCell ref="CJ50:CO51"/>
    <mergeCell ref="CP47:CU47"/>
    <mergeCell ref="A48:E49"/>
    <mergeCell ref="F48:AX48"/>
    <mergeCell ref="AY48:BC49"/>
    <mergeCell ref="BD48:BI49"/>
    <mergeCell ref="BJ48:BP49"/>
    <mergeCell ref="BQ48:BW49"/>
    <mergeCell ref="BX48:CC49"/>
    <mergeCell ref="CD48:CI49"/>
    <mergeCell ref="CJ48:CO49"/>
    <mergeCell ref="CP48:CU49"/>
    <mergeCell ref="F49:AX49"/>
    <mergeCell ref="A47:E47"/>
    <mergeCell ref="F47:AX47"/>
    <mergeCell ref="AY47:BC47"/>
    <mergeCell ref="BD47:BI47"/>
    <mergeCell ref="BJ47:BP47"/>
    <mergeCell ref="BQ47:BW47"/>
    <mergeCell ref="BX47:CC47"/>
    <mergeCell ref="CD47:CI47"/>
    <mergeCell ref="CJ47:CO47"/>
    <mergeCell ref="CP44:CU45"/>
    <mergeCell ref="F45:AX45"/>
    <mergeCell ref="A46:E46"/>
    <mergeCell ref="F46:AX46"/>
    <mergeCell ref="AY46:BC46"/>
    <mergeCell ref="BD46:BI46"/>
    <mergeCell ref="BJ46:BP46"/>
    <mergeCell ref="BQ46:BW46"/>
    <mergeCell ref="BX46:CC46"/>
    <mergeCell ref="CD46:CI46"/>
    <mergeCell ref="CJ46:CO46"/>
    <mergeCell ref="CP46:CU46"/>
    <mergeCell ref="A44:E45"/>
    <mergeCell ref="F44:AX44"/>
    <mergeCell ref="AY44:BC45"/>
    <mergeCell ref="BD44:BI45"/>
    <mergeCell ref="BJ44:BP45"/>
    <mergeCell ref="BQ44:BW45"/>
    <mergeCell ref="BX44:CC45"/>
    <mergeCell ref="CD44:CI45"/>
    <mergeCell ref="CJ44:CO45"/>
    <mergeCell ref="CP40:CU41"/>
    <mergeCell ref="F41:AX41"/>
    <mergeCell ref="A42:E43"/>
    <mergeCell ref="F42:AX42"/>
    <mergeCell ref="AY42:BC43"/>
    <mergeCell ref="BD42:BI43"/>
    <mergeCell ref="BJ42:BP43"/>
    <mergeCell ref="BQ42:BW43"/>
    <mergeCell ref="BX42:CC43"/>
    <mergeCell ref="CD42:CI43"/>
    <mergeCell ref="CJ42:CO43"/>
    <mergeCell ref="CP42:CU43"/>
    <mergeCell ref="F43:AX43"/>
    <mergeCell ref="A40:E41"/>
    <mergeCell ref="F40:AX40"/>
    <mergeCell ref="AY40:BC41"/>
    <mergeCell ref="BD40:BI41"/>
    <mergeCell ref="BJ40:BP41"/>
    <mergeCell ref="BQ40:BW41"/>
    <mergeCell ref="BX40:CC41"/>
    <mergeCell ref="CD40:CI41"/>
    <mergeCell ref="CJ40:CO41"/>
    <mergeCell ref="CP37:CU38"/>
    <mergeCell ref="F38:AX38"/>
    <mergeCell ref="A39:E39"/>
    <mergeCell ref="F39:AX39"/>
    <mergeCell ref="AY39:BC39"/>
    <mergeCell ref="BD39:BI39"/>
    <mergeCell ref="BJ39:BP39"/>
    <mergeCell ref="BQ39:BW39"/>
    <mergeCell ref="BX39:CC39"/>
    <mergeCell ref="CD39:CI39"/>
    <mergeCell ref="CJ39:CO39"/>
    <mergeCell ref="CP39:CU39"/>
    <mergeCell ref="A37:E38"/>
    <mergeCell ref="F37:AX37"/>
    <mergeCell ref="AY37:BC38"/>
    <mergeCell ref="BD37:BI38"/>
    <mergeCell ref="BJ37:BP38"/>
    <mergeCell ref="BQ37:BW38"/>
    <mergeCell ref="BX37:CC38"/>
    <mergeCell ref="CD37:CI38"/>
    <mergeCell ref="CJ37:CO38"/>
    <mergeCell ref="CP31:CU33"/>
    <mergeCell ref="F32:AX32"/>
    <mergeCell ref="F33:AX33"/>
    <mergeCell ref="A34:E36"/>
    <mergeCell ref="F34:AX34"/>
    <mergeCell ref="AY34:BC36"/>
    <mergeCell ref="BD34:BI36"/>
    <mergeCell ref="BJ34:BP36"/>
    <mergeCell ref="BQ34:BW36"/>
    <mergeCell ref="BX34:CC36"/>
    <mergeCell ref="CD34:CI36"/>
    <mergeCell ref="CJ34:CO36"/>
    <mergeCell ref="CP34:CU36"/>
    <mergeCell ref="F35:AX35"/>
    <mergeCell ref="F36:AX36"/>
    <mergeCell ref="A31:E33"/>
    <mergeCell ref="F31:AX31"/>
    <mergeCell ref="AY31:BC33"/>
    <mergeCell ref="BD31:BI33"/>
    <mergeCell ref="BJ31:BP33"/>
    <mergeCell ref="BQ31:BW33"/>
    <mergeCell ref="BX31:CC33"/>
    <mergeCell ref="CD31:CI33"/>
    <mergeCell ref="CJ31:CO33"/>
    <mergeCell ref="CP28:CU29"/>
    <mergeCell ref="F29:AX29"/>
    <mergeCell ref="A30:E30"/>
    <mergeCell ref="F30:AX30"/>
    <mergeCell ref="AY30:BC30"/>
    <mergeCell ref="BD30:BI30"/>
    <mergeCell ref="BJ30:BP30"/>
    <mergeCell ref="BQ30:BW30"/>
    <mergeCell ref="BX30:CC30"/>
    <mergeCell ref="CD30:CI30"/>
    <mergeCell ref="CJ30:CO30"/>
    <mergeCell ref="CP30:CU30"/>
    <mergeCell ref="A28:E29"/>
    <mergeCell ref="F28:AX28"/>
    <mergeCell ref="AY28:BC29"/>
    <mergeCell ref="BD28:BI29"/>
    <mergeCell ref="BJ28:BP29"/>
    <mergeCell ref="BQ28:BW29"/>
    <mergeCell ref="BX28:CC29"/>
    <mergeCell ref="CD28:CI29"/>
    <mergeCell ref="CJ28:CO29"/>
    <mergeCell ref="CP24:CU25"/>
    <mergeCell ref="F25:AX25"/>
    <mergeCell ref="A26:E27"/>
    <mergeCell ref="F26:AX26"/>
    <mergeCell ref="AY26:BC27"/>
    <mergeCell ref="BD26:BI27"/>
    <mergeCell ref="BJ26:BP27"/>
    <mergeCell ref="BQ26:BW27"/>
    <mergeCell ref="BX26:CC27"/>
    <mergeCell ref="CD26:CI27"/>
    <mergeCell ref="CJ26:CO27"/>
    <mergeCell ref="CP26:CU27"/>
    <mergeCell ref="F27:AX27"/>
    <mergeCell ref="A24:E25"/>
    <mergeCell ref="F24:AX24"/>
    <mergeCell ref="AY24:BC25"/>
    <mergeCell ref="BD24:BI25"/>
    <mergeCell ref="BJ24:BP25"/>
    <mergeCell ref="BQ24:BW25"/>
    <mergeCell ref="BX24:CC25"/>
    <mergeCell ref="CD24:CI25"/>
    <mergeCell ref="CJ24:CO25"/>
    <mergeCell ref="CP19:CU21"/>
    <mergeCell ref="F20:AX20"/>
    <mergeCell ref="F21:AX21"/>
    <mergeCell ref="A22:E23"/>
    <mergeCell ref="F22:AX22"/>
    <mergeCell ref="AY22:BC23"/>
    <mergeCell ref="BD22:BI23"/>
    <mergeCell ref="BJ22:BP23"/>
    <mergeCell ref="BQ22:BW23"/>
    <mergeCell ref="BX22:CC23"/>
    <mergeCell ref="CD22:CI23"/>
    <mergeCell ref="CJ22:CO23"/>
    <mergeCell ref="CP22:CU23"/>
    <mergeCell ref="F23:AX23"/>
    <mergeCell ref="A19:E21"/>
    <mergeCell ref="F19:AX19"/>
    <mergeCell ref="AY19:BC21"/>
    <mergeCell ref="BD19:BI21"/>
    <mergeCell ref="BJ19:BP21"/>
    <mergeCell ref="BQ19:BW21"/>
    <mergeCell ref="BX19:CC21"/>
    <mergeCell ref="CD19:CI21"/>
    <mergeCell ref="CJ19:CO21"/>
    <mergeCell ref="CP9:CU9"/>
    <mergeCell ref="A10:E18"/>
    <mergeCell ref="F10:AX10"/>
    <mergeCell ref="AY10:BC18"/>
    <mergeCell ref="BD10:BI18"/>
    <mergeCell ref="BJ10:BP18"/>
    <mergeCell ref="BQ10:BW18"/>
    <mergeCell ref="BX10:CC18"/>
    <mergeCell ref="CD10:CI18"/>
    <mergeCell ref="CJ10:CO18"/>
    <mergeCell ref="CP10:CU18"/>
    <mergeCell ref="F11:AX11"/>
    <mergeCell ref="F12:AX12"/>
    <mergeCell ref="F13:AX13"/>
    <mergeCell ref="F14:AX14"/>
    <mergeCell ref="F15:AX15"/>
    <mergeCell ref="F16:AX16"/>
    <mergeCell ref="F17:AX17"/>
    <mergeCell ref="F18:AX18"/>
    <mergeCell ref="A9:E9"/>
    <mergeCell ref="F9:AX9"/>
    <mergeCell ref="AY9:BC9"/>
    <mergeCell ref="BD9:BI9"/>
    <mergeCell ref="BJ9:BP9"/>
    <mergeCell ref="BQ9:BW9"/>
    <mergeCell ref="BX9:CC9"/>
    <mergeCell ref="CD9:CI9"/>
    <mergeCell ref="CJ9:CO9"/>
    <mergeCell ref="CP7:CU7"/>
    <mergeCell ref="A8:E8"/>
    <mergeCell ref="F8:AX8"/>
    <mergeCell ref="AY8:BC8"/>
    <mergeCell ref="BD8:BI8"/>
    <mergeCell ref="BJ8:BP8"/>
    <mergeCell ref="BQ8:BW8"/>
    <mergeCell ref="BX8:CC8"/>
    <mergeCell ref="CD8:CI8"/>
    <mergeCell ref="CJ8:CO8"/>
    <mergeCell ref="CP8:CU8"/>
    <mergeCell ref="A7:E7"/>
    <mergeCell ref="F7:AX7"/>
    <mergeCell ref="AY7:BC7"/>
    <mergeCell ref="BD7:BI7"/>
    <mergeCell ref="BJ7:BP7"/>
    <mergeCell ref="BQ7:BW7"/>
    <mergeCell ref="BX7:CC7"/>
    <mergeCell ref="CD7:CI7"/>
    <mergeCell ref="CJ7:CO7"/>
    <mergeCell ref="CP5:CU5"/>
    <mergeCell ref="A6:E6"/>
    <mergeCell ref="F6:AX6"/>
    <mergeCell ref="AY6:BC6"/>
    <mergeCell ref="BD6:BI6"/>
    <mergeCell ref="BJ6:BP6"/>
    <mergeCell ref="BQ6:BW6"/>
    <mergeCell ref="BX6:CC6"/>
    <mergeCell ref="CD6:CI6"/>
    <mergeCell ref="CJ6:CO6"/>
    <mergeCell ref="CP6:CU6"/>
    <mergeCell ref="A5:E5"/>
    <mergeCell ref="F5:AX5"/>
    <mergeCell ref="AY5:BC5"/>
    <mergeCell ref="BD5:BI5"/>
    <mergeCell ref="BJ5:BP5"/>
    <mergeCell ref="BQ5:BW5"/>
    <mergeCell ref="BX5:CC5"/>
    <mergeCell ref="CD5:CI5"/>
    <mergeCell ref="CJ5:CO5"/>
    <mergeCell ref="A1:CU1"/>
    <mergeCell ref="A3:E3"/>
    <mergeCell ref="F3:AX3"/>
    <mergeCell ref="AY3:BC3"/>
    <mergeCell ref="BD3:BI3"/>
    <mergeCell ref="BJ3:BP3"/>
    <mergeCell ref="BQ3:BW3"/>
    <mergeCell ref="BX3:CU3"/>
    <mergeCell ref="A4:E4"/>
    <mergeCell ref="F4:AX4"/>
    <mergeCell ref="AY4:BC4"/>
    <mergeCell ref="BD4:BI4"/>
    <mergeCell ref="BJ4:BP4"/>
    <mergeCell ref="BQ4:BW4"/>
    <mergeCell ref="BX4:CC4"/>
    <mergeCell ref="CD4:CI4"/>
    <mergeCell ref="CJ4:CO4"/>
    <mergeCell ref="CP4:CU4"/>
  </mergeCells>
  <pageMargins left="0.39374999999999999" right="0.39374999999999999" top="0.78749999999999998" bottom="0.39374999999999999" header="0.27569444444444402" footer="0.511811023622047"/>
  <pageSetup paperSize="9" scale="87" orientation="landscape" horizontalDpi="300" verticalDpi="300" r:id="rId1"/>
  <headerFooter>
    <oddHeader>&amp;L&amp;"Arial,Обычный"&amp;6Подготовлено с использованием системы ГАРАНТ</oddHeader>
  </headerFooter>
  <rowBreaks count="2" manualBreakCount="2">
    <brk id="39" max="16383" man="1"/>
    <brk id="69" max="16383" man="1"/>
  </rowBreaks>
</worksheet>
</file>

<file path=xl/worksheets/sheet3.xml><?xml version="1.0" encoding="utf-8"?>
<worksheet xmlns="http://schemas.openxmlformats.org/spreadsheetml/2006/main" xmlns:r="http://schemas.openxmlformats.org/officeDocument/2006/relationships">
  <sheetPr>
    <tabColor rgb="FF3366FF"/>
  </sheetPr>
  <dimension ref="A1:AMJ35"/>
  <sheetViews>
    <sheetView showGridLines="0" view="pageBreakPreview" zoomScaleNormal="100" zoomScaleSheetLayoutView="100" workbookViewId="0">
      <selection activeCell="I52" sqref="I52"/>
    </sheetView>
  </sheetViews>
  <sheetFormatPr defaultColWidth="1.42578125" defaultRowHeight="12.75"/>
  <cols>
    <col min="1" max="95" width="1.42578125" style="1"/>
    <col min="96" max="96" width="4.28515625" style="1" customWidth="1"/>
    <col min="97" max="1024" width="1.42578125" style="1"/>
  </cols>
  <sheetData>
    <row r="1" spans="1:99" s="17" customFormat="1" ht="3.95" customHeight="1">
      <c r="A1" s="29"/>
      <c r="B1" s="29"/>
      <c r="C1" s="29"/>
      <c r="D1" s="29"/>
      <c r="E1" s="29"/>
      <c r="F1" s="29"/>
      <c r="G1" s="29"/>
      <c r="H1" s="29"/>
      <c r="I1" s="29"/>
      <c r="J1" s="29"/>
      <c r="K1" s="29"/>
      <c r="L1" s="29"/>
      <c r="M1" s="29"/>
      <c r="N1" s="29"/>
      <c r="O1" s="29"/>
      <c r="P1" s="29"/>
      <c r="Q1" s="29"/>
      <c r="R1" s="29"/>
    </row>
    <row r="2" spans="1:99" s="17" customFormat="1" ht="11.25" customHeight="1">
      <c r="A2" s="189" t="s">
        <v>401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row>
    <row r="3" spans="1:99" s="17" customFormat="1" ht="11.25"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row>
    <row r="4" spans="1:99" s="17" customFormat="1" ht="11.25" customHeight="1">
      <c r="A4" s="189" t="s">
        <v>402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row>
    <row r="5" spans="1:99" s="17" customFormat="1" ht="11.2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row>
    <row r="6" spans="1:99" s="17" customFormat="1" ht="11.25" customHeight="1">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row>
    <row r="7" spans="1:99" s="17" customFormat="1" ht="11.25"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row>
    <row r="8" spans="1:99" s="17" customFormat="1" ht="11.25" customHeight="1">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row>
    <row r="9" spans="1:99" s="17" customFormat="1" ht="11.25" customHeight="1">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row>
    <row r="10" spans="1:99" s="17" customFormat="1" ht="11.25" customHeight="1">
      <c r="A10" s="189" t="s">
        <v>403</v>
      </c>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row>
    <row r="11" spans="1:99" s="17" customFormat="1" ht="11.25" customHeight="1">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row>
    <row r="12" spans="1:99" s="17" customFormat="1" ht="11.25" customHeight="1">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row>
    <row r="13" spans="1:99" s="17" customFormat="1" ht="11.25" customHeight="1">
      <c r="A13" s="189" t="s">
        <v>404</v>
      </c>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row>
    <row r="14" spans="1:99" s="17" customFormat="1" ht="11.25" customHeight="1">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row>
    <row r="15" spans="1:99" s="17" customFormat="1" ht="11.25" customHeight="1">
      <c r="A15" s="189"/>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row>
    <row r="16" spans="1:99" s="17" customFormat="1" ht="11.25" customHeight="1">
      <c r="A16" s="189"/>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row>
    <row r="17" spans="1:99" s="17" customFormat="1" ht="11.25" customHeight="1">
      <c r="A17" s="189" t="s">
        <v>405</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row>
    <row r="18" spans="1:99" s="17" customFormat="1" ht="12" customHeight="1">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row>
    <row r="19" spans="1:99" s="17" customFormat="1" ht="12" customHeight="1">
      <c r="A19" s="16" t="s">
        <v>406</v>
      </c>
    </row>
    <row r="20" spans="1:99" s="17" customFormat="1" ht="12" customHeight="1">
      <c r="A20" s="16" t="s">
        <v>407</v>
      </c>
    </row>
    <row r="21" spans="1:99" s="17" customFormat="1" ht="12" customHeight="1">
      <c r="A21" s="16" t="s">
        <v>408</v>
      </c>
    </row>
    <row r="22" spans="1:99" s="17" customFormat="1" ht="11.25" customHeight="1"/>
    <row r="23" spans="1:99" s="17" customFormat="1" ht="11.25" customHeight="1"/>
    <row r="24" spans="1:99" s="17" customFormat="1" ht="11.25" customHeight="1"/>
    <row r="25" spans="1:99" s="17" customFormat="1" ht="11.25" customHeight="1"/>
    <row r="26" spans="1:99" s="17" customFormat="1" ht="11.25" customHeight="1"/>
    <row r="27" spans="1:99" s="17" customFormat="1" ht="11.25" customHeight="1"/>
    <row r="28" spans="1:99" s="30" customFormat="1"/>
    <row r="29" spans="1:99" s="30" customFormat="1"/>
    <row r="30" spans="1:99" s="30" customFormat="1"/>
    <row r="31" spans="1:99" s="30" customFormat="1"/>
    <row r="32" spans="1:99" s="30" customFormat="1"/>
    <row r="33" s="30" customFormat="1"/>
    <row r="34" s="30" customFormat="1"/>
    <row r="35" s="30" customFormat="1"/>
  </sheetData>
  <mergeCells count="5">
    <mergeCell ref="A2:CU3"/>
    <mergeCell ref="A4:CU9"/>
    <mergeCell ref="A10:CU12"/>
    <mergeCell ref="A13:CU16"/>
    <mergeCell ref="A17:CU18"/>
  </mergeCells>
  <pageMargins left="0.39374999999999999" right="0.39374999999999999" top="0.78749999999999998" bottom="0.39374999999999999" header="0.27569444444444402" footer="0.511811023622047"/>
  <pageSetup paperSize="9" scale="97" orientation="landscape" horizontalDpi="300" verticalDpi="300" r:id="rId1"/>
  <headerFooter>
    <oddHeader>&amp;L&amp;"Arial,Обычный"&amp;6Подготовлено с использованием системы ГАРАНТ</oddHeader>
  </headerFooter>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Листы1-5</vt:lpstr>
      <vt:lpstr>Листы6-8</vt:lpstr>
      <vt:lpstr>Лист9</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Хатунцева Евгения Леонидовна</cp:lastModifiedBy>
  <cp:revision>6</cp:revision>
  <cp:lastPrinted>2024-04-27T00:03:07Z</cp:lastPrinted>
  <dcterms:created xsi:type="dcterms:W3CDTF">2004-09-19T06:34:55Z</dcterms:created>
  <dcterms:modified xsi:type="dcterms:W3CDTF">2024-04-27T00:03:29Z</dcterms:modified>
  <dc:language>ru-RU</dc:language>
</cp:coreProperties>
</file>